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o/Desktop/"/>
    </mc:Choice>
  </mc:AlternateContent>
  <xr:revisionPtr revIDLastSave="0" documentId="13_ncr:1_{D20245BA-3710-0D43-BFA7-281F603A25A7}" xr6:coauthVersionLast="46" xr6:coauthVersionMax="46" xr10:uidLastSave="{00000000-0000-0000-0000-000000000000}"/>
  <bookViews>
    <workbookView xWindow="-7180" yWindow="-22540" windowWidth="39340" windowHeight="15440" xr2:uid="{00000000-000D-0000-FFFF-FFFF00000000}"/>
    <workbookView xWindow="460" yWindow="1000" windowWidth="26340" windowHeight="14480" activeTab="1" xr2:uid="{3983991C-1FF0-A64A-B8EF-05AC7E5DC575}"/>
  </bookViews>
  <sheets>
    <sheet name="NOM-019" sheetId="1" r:id="rId1"/>
    <sheet name="grafico" sheetId="2" r:id="rId2"/>
  </sheets>
  <definedNames>
    <definedName name="_xlchart.v1.0" hidden="1">'NOM-019'!$C$279:$C$286</definedName>
    <definedName name="_xlchart.v1.1" hidden="1">'NOM-019'!$D$278</definedName>
    <definedName name="_xlchart.v1.2" hidden="1">'NOM-019'!$D$279:$D$286</definedName>
    <definedName name="_xlchart.v1.3" hidden="1">'NOM-019'!$C$279:$C$286</definedName>
    <definedName name="_xlchart.v1.4" hidden="1">'NOM-019'!$D$278</definedName>
    <definedName name="_xlchart.v1.5" hidden="1">'NOM-019'!$D$279:$D$286</definedName>
    <definedName name="_xlnm.Print_Area" localSheetId="0">'NOM-019'!$A$1:$J$286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2" i="1" l="1"/>
  <c r="J72" i="1"/>
  <c r="G76" i="1"/>
  <c r="J76" i="1"/>
  <c r="G69" i="1"/>
  <c r="J69" i="1"/>
  <c r="J67" i="1"/>
  <c r="D281" i="1"/>
  <c r="G8" i="1"/>
  <c r="J8" i="1"/>
  <c r="G16" i="1"/>
  <c r="J16" i="1"/>
  <c r="G13" i="1"/>
  <c r="J13" i="1"/>
  <c r="J6" i="1"/>
  <c r="D279" i="1"/>
  <c r="G80" i="1"/>
  <c r="J80" i="1"/>
  <c r="J78" i="1"/>
  <c r="D282" i="1"/>
  <c r="D280" i="1"/>
  <c r="G103" i="1"/>
  <c r="J103" i="1"/>
  <c r="G127" i="1"/>
  <c r="J127" i="1"/>
  <c r="J89" i="1"/>
  <c r="D283" i="1"/>
  <c r="G150" i="1"/>
  <c r="J150" i="1"/>
  <c r="G160" i="1"/>
  <c r="J160" i="1"/>
  <c r="G183" i="1"/>
  <c r="J183" i="1"/>
  <c r="J148" i="1"/>
  <c r="D284" i="1"/>
  <c r="G252" i="1"/>
  <c r="J252" i="1"/>
  <c r="G266" i="1"/>
  <c r="J266" i="1"/>
  <c r="J250" i="1"/>
  <c r="D285" i="1"/>
  <c r="D286" i="1"/>
  <c r="J273" i="1"/>
  <c r="J263" i="1"/>
  <c r="J248" i="1"/>
  <c r="J241" i="1"/>
  <c r="J238" i="1"/>
  <c r="J235" i="1"/>
  <c r="J229" i="1"/>
  <c r="J226" i="1"/>
  <c r="J223" i="1"/>
  <c r="J220" i="1"/>
  <c r="J217" i="1"/>
  <c r="J214" i="1"/>
  <c r="J211" i="1"/>
  <c r="J205" i="1"/>
  <c r="J202" i="1"/>
  <c r="J199" i="1"/>
  <c r="J194" i="1"/>
  <c r="J187" i="1"/>
  <c r="J179" i="1"/>
  <c r="J163" i="1"/>
  <c r="J153" i="1"/>
  <c r="J146" i="1"/>
  <c r="J134" i="1"/>
  <c r="J121" i="1"/>
  <c r="J109" i="1"/>
  <c r="J87" i="1"/>
  <c r="J64" i="1"/>
  <c r="J61" i="1"/>
  <c r="J58" i="1"/>
  <c r="J55" i="1"/>
  <c r="J52" i="1"/>
  <c r="J49" i="1"/>
  <c r="J42" i="1"/>
  <c r="J36" i="1"/>
  <c r="J25" i="1"/>
  <c r="J22" i="1"/>
  <c r="J19" i="1"/>
  <c r="G273" i="1"/>
  <c r="I273" i="1"/>
  <c r="H273" i="1"/>
  <c r="I266" i="1"/>
  <c r="H266" i="1"/>
  <c r="G263" i="1"/>
  <c r="I263" i="1"/>
  <c r="H263" i="1"/>
  <c r="I252" i="1"/>
  <c r="H252" i="1"/>
  <c r="G248" i="1"/>
  <c r="I248" i="1"/>
  <c r="H248" i="1"/>
  <c r="I241" i="1"/>
  <c r="H241" i="1"/>
  <c r="G241" i="1"/>
  <c r="I238" i="1"/>
  <c r="H238" i="1"/>
  <c r="G238" i="1"/>
  <c r="I235" i="1"/>
  <c r="H235" i="1"/>
  <c r="G235" i="1"/>
  <c r="G217" i="1"/>
  <c r="I217" i="1"/>
  <c r="H217" i="1"/>
  <c r="G214" i="1"/>
  <c r="I214" i="1"/>
  <c r="H214" i="1"/>
  <c r="G211" i="1"/>
  <c r="I211" i="1"/>
  <c r="H211" i="1"/>
  <c r="H205" i="1"/>
  <c r="I202" i="1"/>
  <c r="H202" i="1"/>
  <c r="G202" i="1"/>
  <c r="G199" i="1"/>
  <c r="I199" i="1"/>
  <c r="H199" i="1"/>
  <c r="G194" i="1"/>
  <c r="I194" i="1"/>
  <c r="H194" i="1"/>
  <c r="G187" i="1"/>
  <c r="I187" i="1"/>
  <c r="H187" i="1"/>
  <c r="I183" i="1"/>
  <c r="H183" i="1"/>
  <c r="G179" i="1"/>
  <c r="I179" i="1"/>
  <c r="H179" i="1"/>
  <c r="G163" i="1"/>
  <c r="I163" i="1"/>
  <c r="H163" i="1"/>
  <c r="I160" i="1"/>
  <c r="H160" i="1"/>
  <c r="I153" i="1"/>
  <c r="H153" i="1"/>
  <c r="G153" i="1"/>
  <c r="I150" i="1"/>
  <c r="H150" i="1"/>
  <c r="G146" i="1"/>
  <c r="I146" i="1"/>
  <c r="H146" i="1"/>
  <c r="G134" i="1"/>
  <c r="I134" i="1"/>
  <c r="H134" i="1"/>
  <c r="I127" i="1"/>
  <c r="H127" i="1"/>
  <c r="G121" i="1"/>
  <c r="I121" i="1"/>
  <c r="H121" i="1"/>
  <c r="G109" i="1"/>
  <c r="I109" i="1"/>
  <c r="H109" i="1"/>
  <c r="I103" i="1"/>
  <c r="H103" i="1"/>
  <c r="G87" i="1"/>
  <c r="I87" i="1"/>
  <c r="H87" i="1"/>
  <c r="I80" i="1"/>
  <c r="H80" i="1"/>
  <c r="I76" i="1"/>
  <c r="H76" i="1"/>
  <c r="I72" i="1"/>
  <c r="H72" i="1"/>
  <c r="H58" i="1"/>
  <c r="G55" i="1"/>
  <c r="I55" i="1"/>
  <c r="H55" i="1"/>
  <c r="G52" i="1"/>
  <c r="I52" i="1"/>
  <c r="H52" i="1"/>
  <c r="G49" i="1"/>
  <c r="I49" i="1"/>
  <c r="H49" i="1"/>
  <c r="G42" i="1"/>
  <c r="I42" i="1"/>
  <c r="H42" i="1"/>
  <c r="G36" i="1"/>
  <c r="I36" i="1"/>
  <c r="H36" i="1"/>
  <c r="G25" i="1"/>
  <c r="I25" i="1"/>
  <c r="H25" i="1"/>
  <c r="H22" i="1"/>
  <c r="I19" i="1"/>
  <c r="G19" i="1"/>
  <c r="H19" i="1"/>
  <c r="I16" i="1"/>
  <c r="H16" i="1"/>
  <c r="I13" i="1"/>
  <c r="H13" i="1"/>
  <c r="H8" i="1"/>
  <c r="I205" i="1"/>
  <c r="G205" i="1"/>
  <c r="I220" i="1"/>
  <c r="G220" i="1"/>
  <c r="I223" i="1"/>
  <c r="G223" i="1"/>
  <c r="I226" i="1"/>
  <c r="G226" i="1"/>
  <c r="I229" i="1"/>
  <c r="G229" i="1"/>
  <c r="I69" i="1"/>
  <c r="I8" i="1"/>
  <c r="I22" i="1"/>
  <c r="G22" i="1"/>
  <c r="I58" i="1"/>
  <c r="G58" i="1"/>
  <c r="I61" i="1"/>
  <c r="G61" i="1"/>
  <c r="I64" i="1"/>
  <c r="G64" i="1"/>
  <c r="H61" i="1"/>
  <c r="H64" i="1"/>
  <c r="H69" i="1"/>
  <c r="H220" i="1"/>
  <c r="H223" i="1"/>
  <c r="H226" i="1"/>
  <c r="H2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Elizabeth Montalvo Barrera</author>
  </authors>
  <commentList>
    <comment ref="C161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Véase Guía de Referencia I Investigación de las causas de los accidentes y enfermedades de trabajo.
</t>
        </r>
      </text>
    </comment>
    <comment ref="C218" authorId="0" shapeId="0" xr:uid="{00000000-0006-0000-0000-000002000000}">
      <text>
        <r>
          <rPr>
            <sz val="9"/>
            <color rgb="FF000000"/>
            <rFont val="Tahoma"/>
            <family val="2"/>
          </rPr>
          <t>2  De no existir la figura sindical, la selección del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 xml:space="preserve">representante de los trabajadores se hará entre y por los 
</t>
        </r>
        <r>
          <rPr>
            <sz val="9"/>
            <color rgb="FF000000"/>
            <rFont val="Tahoma"/>
            <family val="2"/>
          </rPr>
          <t xml:space="preserve">integrantes de esta representación
</t>
        </r>
      </text>
    </comment>
  </commentList>
</comments>
</file>

<file path=xl/sharedStrings.xml><?xml version="1.0" encoding="utf-8"?>
<sst xmlns="http://schemas.openxmlformats.org/spreadsheetml/2006/main" count="595" uniqueCount="266">
  <si>
    <t>NOM-019-STPS-2011 Constitución, integración, organización y funcionamiento de las comisiones de seguridad e higiene en los centros de trabajo</t>
  </si>
  <si>
    <t>Indicador</t>
  </si>
  <si>
    <t>Tipo de Verificación</t>
  </si>
  <si>
    <t>¿Está constituida la Comisión de Seguridad e Higiene en su centro de trabajo?</t>
  </si>
  <si>
    <t>x</t>
  </si>
  <si>
    <t>¿La representación de los trabajadores está conformada por aquéllos que desempeñan sus labores directamente en el centro de trabajo?</t>
  </si>
  <si>
    <t>¿Se cuenta con el acta de constitución de la comisión del centro de trabajo, y en su caso, de sus actualizaciones, cuando se modifica su integración?</t>
  </si>
  <si>
    <t>¿El acta de constitución de la comisión del centro de trabajo fue formalizada por el patrón, en sesión con los miembros que se hayan seleccionado y con la representación del sindicato, si lo hubiera?</t>
  </si>
  <si>
    <t>1.10.</t>
  </si>
  <si>
    <t>¿Se consideró en la constitución de las otras comisiones, la circunscripción territorial, la actividad económica, el grado de riesgo y el número de trabajadores?</t>
  </si>
  <si>
    <t>¿Designa el patrón a sus representantes para participar en la comisión que se integre en el centro de trabajo, con base en las funciones por desempeñar?</t>
  </si>
  <si>
    <t>Programa de trabajo de la comisión</t>
  </si>
  <si>
    <t>2.1.1</t>
  </si>
  <si>
    <t>2.1.2</t>
  </si>
  <si>
    <t>¿Se integró el programa anual de recorridos de verificación de la comisión, dentro de los treinta días naturales siguientes a su constitución y posteriormente, dentro de los primeros treinta días naturales de cada año?</t>
  </si>
  <si>
    <t>2.1.3</t>
  </si>
  <si>
    <t>2.2.1</t>
  </si>
  <si>
    <t>¿Se dispone de un programa anual de capacitación para los integrantes de la comisión de seguridad e higiene?</t>
  </si>
  <si>
    <t>2.2.2</t>
  </si>
  <si>
    <t>¿Se realizan los recorridos de verificación, al menos con una periodicidad trimestral?</t>
  </si>
  <si>
    <t>¿Facilita el patrón a los trabajadores el desempeño de sus funciones como integrantes de la comisión?</t>
  </si>
  <si>
    <t>4.3.1</t>
  </si>
  <si>
    <t>¿Proporciona el patrón a la comisión el diagnóstico sobre seguridad y salud en el trabajo a que refiere la NOM-030-STPS-2009, o las que la sustituyan?</t>
  </si>
  <si>
    <t>4.10.</t>
  </si>
  <si>
    <t>¿Atiende y da seguimiento el patrón a las medidas propuestas por la comisión para prevenir los riesgos de trabajo, de acuerdo con los resultados de las actas de los recorridos de verificación y con base en lo dispuesto por el Reglamento y las normas que resulten aplicables?</t>
  </si>
  <si>
    <t>¿Realiza el patrón el seguimiento de las medidas propuestas por la comisión, para prevenir los riesgos de trabajo, al menos en forma trimestral?</t>
  </si>
  <si>
    <t>¿Se alternan los cargos de coordinador y secretario, entre los representantes del patrón y de los trabajadores?</t>
  </si>
  <si>
    <t>¿Se realizan las verificaciones extraordinarias por parte de la comisión, dentro de los treinta días naturales siguientes a que se presente cualquiera de los supuestos previstos en el numeral 4.19?</t>
  </si>
  <si>
    <t>¿Orienta la comisión a los trabajadores durante los recorridos de verificación sobre las medidas de seguridad por observar en las áreas del centro de trabajo?</t>
  </si>
  <si>
    <t>¿Se proporciona capacitación a los integrantes de la comisión, al menos una vez por año, para la adecuada realización de sus funciones, con base en el programa que para tal efecto se elabora?</t>
  </si>
  <si>
    <t>¿Se proporciona un curso de inducción cuando se incorpora a un nuevo integrante o integrantes a la comisión?</t>
  </si>
  <si>
    <t>NA</t>
  </si>
  <si>
    <t>N</t>
  </si>
  <si>
    <t>S</t>
  </si>
  <si>
    <t>OBSERVACIONES</t>
  </si>
  <si>
    <t>Referencia legal</t>
  </si>
  <si>
    <t>5.1 y 7.1</t>
  </si>
  <si>
    <t>5.1 y 7.2</t>
  </si>
  <si>
    <t>5.1, 5.4 y 7.3</t>
  </si>
  <si>
    <t>Cumple</t>
  </si>
  <si>
    <t>1 Constitución</t>
  </si>
  <si>
    <t>5.1, 5.4 y 7.4 (a)</t>
  </si>
  <si>
    <t>5.1, 5.4 y 7.4 (b)</t>
  </si>
  <si>
    <t>5.1 y 7.5</t>
  </si>
  <si>
    <t>5.1 y 7.6</t>
  </si>
  <si>
    <t xml:space="preserve"> 5.13 y 10.3</t>
  </si>
  <si>
    <t>📖</t>
  </si>
  <si>
    <t>5.13, 10.1 y 10.2</t>
  </si>
  <si>
    <t>👁‍🗨</t>
  </si>
  <si>
    <t>5 Capacitación e información</t>
  </si>
  <si>
    <t>2  Programas</t>
  </si>
  <si>
    <t>5.5 y 9.3</t>
  </si>
  <si>
    <t>5.5 y 9.4</t>
  </si>
  <si>
    <t>5.13 y 10.1</t>
  </si>
  <si>
    <t>3  Organización</t>
  </si>
  <si>
    <t>8.2 e</t>
  </si>
  <si>
    <t>8.3 (d)</t>
  </si>
  <si>
    <t>8.3 (i)</t>
  </si>
  <si>
    <t>5.5 y 9.5</t>
  </si>
  <si>
    <t>4  Funcionamiento</t>
  </si>
  <si>
    <t>5.6 y 9.12</t>
  </si>
  <si>
    <t>5.10, 9.7 y 9.8</t>
  </si>
  <si>
    <t>5.11 y 9.11</t>
  </si>
  <si>
    <t>5.2, 5.3 y 9.1</t>
  </si>
  <si>
    <t>RESUMEN DE CUMPLIMIENTO</t>
  </si>
  <si>
    <t>%</t>
  </si>
  <si>
    <t>Cumplimiento Global</t>
  </si>
  <si>
    <t xml:space="preserve"> Programa de capacitación</t>
  </si>
  <si>
    <t>2.2 Programa de capacitación</t>
  </si>
  <si>
    <t>2.1 Programa de trabajo de la comisión</t>
  </si>
  <si>
    <t>¿La representación de los trabajadores está conformada preferentemente por aquéllos que tienen conocimientos o experiencia en materia de seguridad y salud en el trabajo?</t>
  </si>
  <si>
    <t>Verificar que cada Comisión está integrada por:</t>
  </si>
  <si>
    <t>* Un trabajador y el patrón o su representante, cuando en el centro de trabajo existan menos de 15 trabajadores, o</t>
  </si>
  <si>
    <t>*Un coordinador, un secretario y los vocales que acuerden el patrón o sus representantes, y el sindicato o el representante de los trabajadores, en el caso de que no exista la figura sindical, cuando el centro de trabajo cuente con 15 trabajadores o más.</t>
  </si>
  <si>
    <t>7.1 ( a )</t>
  </si>
  <si>
    <t>7.1 ( b )</t>
  </si>
  <si>
    <t>Verificar que el acta de constitución de la comisión contiene los datos del centro de trabajo siguientes:</t>
  </si>
  <si>
    <t>* El domicilio completo (calle, número, colonia, municipio o delegación, ciudad, entidad federativa, código postal).</t>
  </si>
  <si>
    <t>* El Registro Federal de Contribuyentes.</t>
  </si>
  <si>
    <t>* El Registro Patronal del Instituto Mexicano del Seguro
Social.</t>
  </si>
  <si>
    <t>* La rama industrial o actividad económica.</t>
  </si>
  <si>
    <t>* La fecha de inicio de actividades.</t>
  </si>
  <si>
    <t>* El número de trabajadores del centro de trabajo.</t>
  </si>
  <si>
    <t>* El número de turnos.</t>
  </si>
  <si>
    <t>* El nombre, denominación o razón social.</t>
  </si>
  <si>
    <t xml:space="preserve">7.4 (a) </t>
  </si>
  <si>
    <t>Verificar que el acta de constitución de la comisión contiene los datos de la comisión siguientes:</t>
  </si>
  <si>
    <t>7.4 ( b )</t>
  </si>
  <si>
    <t>* La fecha de integración de la comisión (día, mes y año).</t>
  </si>
  <si>
    <t>* El nombre y firma del patrón o de su representante, y del epresentante de los trabajadores, tratándose de centrosde trabajo con menos de 15 trabajadores.</t>
  </si>
  <si>
    <t>* El nombre y firma del coordinador, secretario y vocales, en el caso de centros de trabajo con 15 trabajadores o más.</t>
  </si>
  <si>
    <t>Verificar que en caso de haber constituido otras comisiones de seguridad e higiene, el centro de trabajo tomó en consideración lo siguiente:</t>
  </si>
  <si>
    <t>* El número de turnos del centro de trabajo.</t>
  </si>
  <si>
    <t>* Las empresas contratistas que desarrollen labores relacionadas con la actividad principal del centro de trabajo dentro de las instalaciones de este último.</t>
  </si>
  <si>
    <t>* Los agentes y condiciones peligrosas de las áreas que integran al centro de trabajo.</t>
  </si>
  <si>
    <t>* El número de trabajadores que integran cada turno de trabajo.</t>
  </si>
  <si>
    <t>¿Tiene organizadas la empresa otras comisiones que consoliden las acciones desarrolladas por las comisiones pertenecientes al mismo o a distintos centros de trabajo y que contribuyen al cumplimiento de esta Norma?</t>
  </si>
  <si>
    <t>¿Solicita el patrón al sindicato o a los trabajadores, si no hubiera sindicato, la designación de sus representantes para participar en la comisión?</t>
  </si>
  <si>
    <t>¿Se realiza la designación de los representantes de la comisión por parte del sindicato o de los trabajadores, con base en las funciones por desempeñar?</t>
  </si>
  <si>
    <t>¿Se cuenta con el programa anual de los recorridos de verificación de la comisión?</t>
  </si>
  <si>
    <t>¿Se determinan las prioridades de los recorridos de verificación en el programa anual, con base en las áreas con mayor presencia de agentes y condiciones peligrosas o inseguras, y a partir de los incidentes, accidentes y enfermedades de trabajo?</t>
  </si>
  <si>
    <t>Verificar que se considera en el programa anual de capacitación para los integrantes de la comisión, al menos lo siguiente:</t>
  </si>
  <si>
    <t>* Los integrantes de la comisión involucrados en la capacitación.</t>
  </si>
  <si>
    <t>* Los temas de la capacitación a que se refiere el numeral 5.2.</t>
  </si>
  <si>
    <t>* Los tiempos de duración de los cursos y su período de ejecución.</t>
  </si>
  <si>
    <t>* El nombre del responsable del programa.</t>
  </si>
  <si>
    <t>Verificar que es responsable el coordinador de llevar a cabo las funciones siguientes:</t>
  </si>
  <si>
    <t>* Presidir las reuniones de trabajo de la comisión.</t>
  </si>
  <si>
    <t>* Dirigir y coordinar el funcionamiento de la comisión.</t>
  </si>
  <si>
    <t>* Promover la participación de los integrantes de la comisión y constatar que cada uno de ellos cumpla con las tareas asignadas.</t>
  </si>
  <si>
    <t>* Integrar el programa anual de los recorridos de verificación de la comisión y presentarlo al patrón.</t>
  </si>
  <si>
    <t>* Coordinar las investigaciones sobre las causas de los accidentes y enfermedades de trabajo.</t>
  </si>
  <si>
    <t>* Elaborar al término de cada recorrido de verificación, conjuntamente con el secretario de la comisión, el acta correspondiente.</t>
  </si>
  <si>
    <t>* Entregar al patrón las actas de los recorridos de verificación y analizar conjuntamente con él las medidas propuestas para prevenir los accidentes y enfermedades de trabajo.</t>
  </si>
  <si>
    <t>* Dar seguimiento a la instauración de las medidas propuestas por la comisión relacionadas con la prevención de riesgos de trabajo.</t>
  </si>
  <si>
    <t>* Asesorar a los vocales de la comisión y al personal del centro de trabajo, en la identificación de agentes, condiciones peligrosas o inseguras y actos inseguros en el medio ambiente laboral.</t>
  </si>
  <si>
    <t>* Participar en las inspecciones sobre las condiciones generales de seguridad e higiene que practique la autoridad laboral en el centro de trabajo, en su caso.</t>
  </si>
  <si>
    <t>* Solicitar, previo acuerdo de la comisión, la sustitución de sus integrantes.</t>
  </si>
  <si>
    <t>* Proponer al patrón el programa anual de capacitación de los integrantes de la comisión.</t>
  </si>
  <si>
    <t>* Los resultados de las investigaciones sobre las causas de los accidentes y enfermedades de trabajo.</t>
  </si>
  <si>
    <t>* Los agentes, condiciones peligrosas o inseguras y actos inseguros identificados.</t>
  </si>
  <si>
    <t>* Las medidas para prevenirlos, con base en lo dispuesto por el Reglamento y las normas que resulten aplicables.</t>
  </si>
  <si>
    <t>Verificar que es responsable el coordinador de consignar en las actas de los recorridos de verificación de la comisión, lo siguiente:</t>
  </si>
  <si>
    <t xml:space="preserve">8.2 ( a ) </t>
  </si>
  <si>
    <t xml:space="preserve">8.2 ( b ) </t>
  </si>
  <si>
    <t xml:space="preserve">8.2 ( c ) </t>
  </si>
  <si>
    <t xml:space="preserve">8.2 ( d ) </t>
  </si>
  <si>
    <t xml:space="preserve">8.2 ( f ) </t>
  </si>
  <si>
    <t xml:space="preserve">8.2 ( h ) </t>
  </si>
  <si>
    <t xml:space="preserve">8.2 ( i ) </t>
  </si>
  <si>
    <t xml:space="preserve">8.2 ( j ) </t>
  </si>
  <si>
    <t xml:space="preserve">8.2 ( k ) </t>
  </si>
  <si>
    <t xml:space="preserve">8.2 ( l ) </t>
  </si>
  <si>
    <t xml:space="preserve">8.2 ( m ) </t>
  </si>
  <si>
    <t xml:space="preserve">8.2 ( g ) </t>
  </si>
  <si>
    <t>Verificar que es responsable el secretario de llevar a cabo las funciones siguientes:</t>
  </si>
  <si>
    <t>* Convocar a los integrantes de la comisión a las reuniones de trabajo de ésta.</t>
  </si>
  <si>
    <t>* Organizar y apoyar, de común acuerdo con el coordinador, el desarrollo de las reuniones de trabajo de la comisión.</t>
  </si>
  <si>
    <t>* Convocar a los integrantes de la comisión para realizar los recorridos de verificación programados.</t>
  </si>
  <si>
    <t>* Apoyar la realización de investigaciones sobre las causas de los accidentes y enfermedades de trabajo.</t>
  </si>
  <si>
    <t>* Elaborar al término de cada recorrido de verificación, conjuntamente con el coordinador de la comisión, el acta correspondiente.</t>
  </si>
  <si>
    <t>* Recabar las firmas de los integrantes de la comisión en las actas de los recorridos de verificación.</t>
  </si>
  <si>
    <t>* Presentar y entregar las actas de recorridos de verificación al patrón, conjuntamente con el coordinador de la comisión.</t>
  </si>
  <si>
    <t>*Participar en las inspecciones sobre las condiciones generales de seguridad e higiene que practique la autoridad laboral en el centro de trabajo, en su caso.</t>
  </si>
  <si>
    <t>* Integrar el programa anual de capacitación de los integrantes de la comisión.</t>
  </si>
  <si>
    <t>8.3 ( a )</t>
  </si>
  <si>
    <t>8.3 ( b )</t>
  </si>
  <si>
    <t>8.3 ( c )</t>
  </si>
  <si>
    <t>8.3 ( e )</t>
  </si>
  <si>
    <t>8.3 ( f )</t>
  </si>
  <si>
    <t>8.3 ( g )</t>
  </si>
  <si>
    <t>8.3 ( h )</t>
  </si>
  <si>
    <t>8.3 ( j )</t>
  </si>
  <si>
    <t>8.3 ( k )</t>
  </si>
  <si>
    <t>Verificar que es responsable el secretario de integrar a las actas de verificación de la comisión, los aspectos siguientes:</t>
  </si>
  <si>
    <t>Es responsable el secretario de mantener bajo custodia copia de los documentos siguientes:</t>
  </si>
  <si>
    <t>* Las actas de constitución y su actualización.</t>
  </si>
  <si>
    <t>* Las actas de los recorridos de verificación que correspondan al programa anual de recorridos de verificación del ejercicio en curso y del año inmediato anterior.</t>
  </si>
  <si>
    <t>* La documentación que se relacione con la comisión.</t>
  </si>
  <si>
    <t>* La evidencia documental sobre la capacitación impartida en el ejercicio en curso y el año  inmediato anterior a los integrantes de la propia comisión.</t>
  </si>
  <si>
    <t>* Participar en las reuniones de trabajo de la comisión.</t>
  </si>
  <si>
    <t>* Participar en los recorridos de verificación.</t>
  </si>
  <si>
    <t>* Detectar y recabar información sobre los agentes, condiciones peligrosas o inseguras y actos inseguros identificados en sus áreas de trabajo.</t>
  </si>
  <si>
    <t>* Colaborar en la realización de investigaciones sobre las causas de los accidentes y enfermedades de trabajo.</t>
  </si>
  <si>
    <t>* Revisar las actas de los recorridos de verificación.</t>
  </si>
  <si>
    <t>* Participar en el seguimiento a la instauración de las medidas propuestas por la comisión relacionadas con la prevención de riesgos de trabajo.</t>
  </si>
  <si>
    <t>* Apoyar las actividades de asesoramiento a los trabajadores para la identificación de agentes, condiciones peligrosas o inseguras y actos inseguros en su área de trabajo.</t>
  </si>
  <si>
    <t>* Identificar temas de seguridad y salud en el trabajo para su incorporación en el programa anual de capacitación de los integrantes de la comisión.</t>
  </si>
  <si>
    <t>Verificar que son responsables los vocales de llevar a cabo las funciones siguientes:</t>
  </si>
  <si>
    <t>8.4 ( a )</t>
  </si>
  <si>
    <t>8.4 ( e )</t>
  </si>
  <si>
    <t>8.4 ( d )</t>
  </si>
  <si>
    <t>8.4 ( b )</t>
  </si>
  <si>
    <t>8.4 ( c )</t>
  </si>
  <si>
    <t>8.4 ( f )</t>
  </si>
  <si>
    <t>8.4 ( g )</t>
  </si>
  <si>
    <t>8.4 ( h )</t>
  </si>
  <si>
    <t>8.4 ( i )</t>
  </si>
  <si>
    <t>¿Se realizan los recorridos de verificación previstos en el programa anual de la comisión?</t>
  </si>
  <si>
    <t>Verificar que se realizan los recorridos de verificación, a efecto de:</t>
  </si>
  <si>
    <t>* Identificar los agentes, condiciones peligrosas o inseguras y actos inseguros en el centro de trabajo.</t>
  </si>
  <si>
    <t>* Determinar las medidas para prevenir riesgos de trabajo, con base en lo dispuesto por el Reglamento y las normas que resulten aplicables.</t>
  </si>
  <si>
    <t>* Dar seguimiento a la instauración de las medidas propuestas por la comisión para prevenir los riesgos de trabajo.</t>
  </si>
  <si>
    <t>* Investigar las causas de los accidentes y enfermedades de trabajo que, en su caso ocurran, de acuerdo con los elementos que les proporcione el patrón y otros que estimen necesarios.</t>
  </si>
  <si>
    <t>¿Cuenta el patrón con las actas de los recorridos de verificación realizados por la comisión?</t>
  </si>
  <si>
    <t>* El nombre, denominación o razón social del centro de trabajo.</t>
  </si>
  <si>
    <t>Verificar que contienen las actas de los recorridos de verificación realizados por la comisión, la información siguiente:</t>
  </si>
  <si>
    <t>*El número de trabajadores del centro de trabajo.</t>
  </si>
  <si>
    <t>* El tipo de recorrido de verificación: ordinario (conforme al programa anual) o extraordinario.</t>
  </si>
  <si>
    <t>* Las fechas y horas de inicio y término del recorrido de verificación.</t>
  </si>
  <si>
    <t>* El área o áreas del centro de trabajo en las que se realizó el recorrido de verificación.</t>
  </si>
  <si>
    <t>* Los agentes, condiciones peligrosas o inseguras y actos inseguros identificados durante el recorrido de verificación.</t>
  </si>
  <si>
    <t>* Las causas que, en su caso, se hayan identificado sobre los accidentes y enfermedades de trabajo que ocurran.</t>
  </si>
  <si>
    <t>* Las medidas para prevenir los riesgos de trabajo detectados, con base en lo dispuesto por el Reglamento y las normas que resulten aplicables.</t>
  </si>
  <si>
    <t>* Las recomendaciones que por consenso se determinen en el seno de la comisión para prevenir, reducir o eliminar condiciones peligrosas o inseguras, así como la prioridad con la que deberán atenderse.</t>
  </si>
  <si>
    <t>* El seguimiento a las recomendaciones formuladas en los recorridos de verificación anteriores.</t>
  </si>
  <si>
    <t>* El lugar y fecha de conclusión del acta.</t>
  </si>
  <si>
    <t>* El nombre y firma de los integrantes de la comisión que participaron en el recorrido de verificación.</t>
  </si>
  <si>
    <t>9.12 ( a )</t>
  </si>
  <si>
    <t>9.12 ( b )</t>
  </si>
  <si>
    <t>9.12 ( c )</t>
  </si>
  <si>
    <t>9.12 ( d )</t>
  </si>
  <si>
    <t>9.12 ( e )</t>
  </si>
  <si>
    <t>9.12 ( f )</t>
  </si>
  <si>
    <t>9.12 ( g )</t>
  </si>
  <si>
    <t>9.12 ( h )</t>
  </si>
  <si>
    <t>9.12 ( i )</t>
  </si>
  <si>
    <t>9.12 ( j )</t>
  </si>
  <si>
    <t>9.12 ( k )</t>
  </si>
  <si>
    <t>9.12 ( l )</t>
  </si>
  <si>
    <t>9.12 ( m )</t>
  </si>
  <si>
    <t>Verificar que  apoya el patrón la investigación de los accidentes y enfermedades de trabajo que lleve a cabo la comisión, proporcionando para tal efecto información sobre:</t>
  </si>
  <si>
    <t>* Los incidentes, accidentes y enfermedades de trabajo que ocurran en el centro de trabajo.</t>
  </si>
  <si>
    <t>* Los procesos de trabajo y las hojas de datos de seguridad de las sustancias químicas utilizadas.</t>
  </si>
  <si>
    <t>* El seguimiento a las causas de los riesgos de trabajo que tengan lugar en el centro laboral.</t>
  </si>
  <si>
    <t>5.9 ( a )</t>
  </si>
  <si>
    <t>5.9 ( b )</t>
  </si>
  <si>
    <t>5.9 ( c )</t>
  </si>
  <si>
    <t>Verificar que  brinda el patrón facilidades a los integrantes de la comisión para que utilicen los apoyos informáticos desarrollados por la Secretaría:</t>
  </si>
  <si>
    <t xml:space="preserve">* Para la identificación y determinación de las disposiciones normativas en materia de seguridad e higiene aplicables al centro de trabajo, el Asistente para la Identificación de las * Normas Oficiales Mexicanas de Seguridad y Salud en el Trabajo y el módulo para la Evaluación del Cumplimiento de la Normatividad en Seguridad y Salud en el Trabajo, contenidos en la página electrónica de la Secretaría http://autogestion.stps.gob.mx:8162/, con la finalidad de
detectar actos inseguros y condiciones peligrosas o inseguras en el centro de trabajo. </t>
  </si>
  <si>
    <t>* Ppara la determinación de las medidas por adoptar para prevenir riesgos de trabajo en el centro laboral y el seguimiento a su instauración, el módulo para la Elaboración de Programas de Seguridad y Salud en el Trabajo, contenido en la página electrónica de la Secretaría http://autogestion.stps.gob.mx:8162/.</t>
  </si>
  <si>
    <t>Verificar que  difunde el patrón entre los trabajadores del centro de trabajo, por cualquier medio:</t>
  </si>
  <si>
    <t>* La relación actualizada de los integrantes de la comisión, precisando el puesto, turno y área de trabajo de cada uno de ellos.</t>
  </si>
  <si>
    <t>* Los resultados de las investigaciones, con las causas y consecuencias, sobre los accidentes y enfermedades de trabajo.</t>
  </si>
  <si>
    <t>* Las medidas preventivas propuestas por la comisión, relacionadas con la prevención de riesgos de trabajo, a fin de evitar su recurrencia.</t>
  </si>
  <si>
    <t>¿Cuando se constituyó la comisión, el cargo de coordinador recayó en el representante designado por el patrón, y el de secretario en el de los trabajadores designado por el sindicato?</t>
  </si>
  <si>
    <t>¿Se ocupa el cargo de coordinador o del secretario de la comisión, en caso de ausencia temporal, por uno de los vocales de la representación que corresponda?</t>
  </si>
  <si>
    <t>¿Hace uso la comisión del diagnóstico sobre seguridad y salud en el trabajo realizado por los servicios preventivos de seguridad y salud en el trabajo, a que se refiere la NOM-030-STPS-2009, o las que la sustituyan, para la identificación de agentes, condiciones peligrosas o inseguras y actos inseguros en el centro de trabajo?</t>
  </si>
  <si>
    <t>¿Fueron nombrados vocales, los demás miembros de la comisión?</t>
  </si>
  <si>
    <t>¿Tienen vigencia de dos años, los nombramientos de coordinador, secretario y vocales?</t>
  </si>
  <si>
    <t>Verificar que se efectúa verificaciones extraordinarias la comisión, en caso de que:</t>
  </si>
  <si>
    <t>* Ocurran accidentes o enfermedades de trabajo que generen defunciones o incapacidades permanentes.</t>
  </si>
  <si>
    <t>* Existan modificaciones a las instalaciones y/o cambios en los procesos de trabajo, con base en la información proporcionada por el patrón o a solicitud de los trabajadores.</t>
  </si>
  <si>
    <t>* Reporten los trabajadores la presencia de agentes y condiciones peligrosas o inseguras que, a juicio de la propia comisión, así lo ameriten.</t>
  </si>
  <si>
    <t>* En caso de que no cumplan con las actividades stablecidas por la propia comisión.</t>
  </si>
  <si>
    <t>* Si no asisten, en forma injustificada, a más de dos de las verificaciones consecutivas programadas.</t>
  </si>
  <si>
    <t>* Por ausencia definitiva en el centro de trabajo.</t>
  </si>
  <si>
    <t>9.9 ( a )</t>
  </si>
  <si>
    <t>9.9 ( b )</t>
  </si>
  <si>
    <t>9.9 ( c )</t>
  </si>
  <si>
    <t>Verificar que son sustituidos los integrantes de la comisión, a petición de quien los propuso, o bien por los motivos siguientes:</t>
  </si>
  <si>
    <t xml:space="preserve">9.13 ( a ) </t>
  </si>
  <si>
    <t xml:space="preserve">9.13 ( b ) </t>
  </si>
  <si>
    <t xml:space="preserve">9.13 ( c ) </t>
  </si>
  <si>
    <t>Verificar que se comprende el programa anual de capacitación de los integrantes de la comisión, al menos los temas siguientes:</t>
  </si>
  <si>
    <t>* Las obligaciones del patrón y de los trabajadores respecto del funcionamiento de la comisión.</t>
  </si>
  <si>
    <t>* La forma cómo debe constituirse e integrarse la comisión.</t>
  </si>
  <si>
    <t>* Las responsabilidades del coordinador, del secretario y de los vocales de la comisión.</t>
  </si>
  <si>
    <t>* Las funciones que tiene encomendadas la comisión.</t>
  </si>
  <si>
    <t>* Los temas en materia de seguridad y salud en el trabajo aplicables al centro de trabajo.</t>
  </si>
  <si>
    <t>* Las medidas de seguridad y salud que se deben observar en el centro de trabajo, con base en lo dispuesto por el Reglamento y las normas que resulten aplicables.</t>
  </si>
  <si>
    <t>* La metodología para la identificación de condiciones peligrosas o inseguras y actos inseguros en el centro de trabajo.</t>
  </si>
  <si>
    <t>* El procedimiento para la investigación sobre las causas de los accidentes y enfermedades de trabajo que ocurran.</t>
  </si>
  <si>
    <t>10.2 ( a )</t>
  </si>
  <si>
    <t>10.2 ( e )</t>
  </si>
  <si>
    <t>10.2 ( b )</t>
  </si>
  <si>
    <t>10.2 ( c )</t>
  </si>
  <si>
    <t>10.2 ( d )</t>
  </si>
  <si>
    <t>10.2 ( f )</t>
  </si>
  <si>
    <t>10.2 ( g )</t>
  </si>
  <si>
    <t>10.2 ( h )</t>
  </si>
  <si>
    <t>Verificar que Incluye el curso de inducción que se proporciona cuando se incorpora a un nuevo integrante o integrantes a la comisión, al menos los aspectos siguientes:</t>
  </si>
  <si>
    <t xml:space="preserve"> * La forma de cómo debe constituirse e integrarse la comisión.</t>
  </si>
  <si>
    <t>2 Programas</t>
  </si>
  <si>
    <t>3 Organización</t>
  </si>
  <si>
    <t>4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</si>
</sst>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.00%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9"/>
      <color rgb="FF000000"/>
      <name val="Tahoma"/>
      <family val="2"/>
    </font>
    <font>
      <b/>
      <sz val="9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1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0" xfId="0" applyFill="1" applyBorder="1"/>
    <xf numFmtId="0" fontId="0" fillId="0" borderId="4" xfId="0" applyFill="1" applyBorder="1" applyAlignment="1">
      <alignment vertical="center" wrapText="1"/>
    </xf>
    <xf numFmtId="0" fontId="0" fillId="0" borderId="9" xfId="0" applyFill="1" applyBorder="1"/>
    <xf numFmtId="0" fontId="0" fillId="0" borderId="6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4" fillId="0" borderId="0" xfId="0" applyFont="1" applyFill="1"/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0" fillId="0" borderId="9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5" xfId="0" applyFill="1" applyBorder="1"/>
    <xf numFmtId="0" fontId="1" fillId="5" borderId="10" xfId="0" applyFon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5" borderId="0" xfId="0" applyFont="1" applyFill="1" applyAlignment="1">
      <alignment horizontal="left" vertical="center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5" borderId="4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top"/>
    </xf>
    <xf numFmtId="0" fontId="0" fillId="5" borderId="6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2" xfId="0" applyFill="1" applyBorder="1"/>
    <xf numFmtId="0" fontId="1" fillId="4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left" vertical="top"/>
    </xf>
    <xf numFmtId="0" fontId="0" fillId="4" borderId="1" xfId="0" applyFill="1" applyBorder="1" applyAlignment="1">
      <alignment horizontal="center" vertical="center"/>
    </xf>
    <xf numFmtId="2" fontId="1" fillId="5" borderId="1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8" fillId="2" borderId="16" xfId="0" applyFont="1" applyFill="1" applyBorder="1" applyAlignment="1"/>
    <xf numFmtId="0" fontId="8" fillId="2" borderId="17" xfId="0" applyFont="1" applyFill="1" applyBorder="1" applyAlignment="1">
      <alignment horizontal="center" vertical="center"/>
    </xf>
    <xf numFmtId="164" fontId="1" fillId="5" borderId="18" xfId="0" applyNumberFormat="1" applyFont="1" applyFill="1" applyBorder="1" applyAlignment="1">
      <alignment horizontal="left" vertical="center"/>
    </xf>
    <xf numFmtId="165" fontId="0" fillId="0" borderId="14" xfId="0" applyNumberFormat="1" applyBorder="1" applyAlignment="1">
      <alignment horizontal="center" vertical="center" wrapText="1"/>
    </xf>
    <xf numFmtId="164" fontId="0" fillId="7" borderId="18" xfId="0" applyNumberFormat="1" applyFont="1" applyFill="1" applyBorder="1" applyAlignment="1">
      <alignment horizontal="right" vertical="center"/>
    </xf>
    <xf numFmtId="164" fontId="1" fillId="5" borderId="19" xfId="0" applyNumberFormat="1" applyFont="1" applyFill="1" applyBorder="1" applyAlignment="1">
      <alignment horizontal="left" vertical="center"/>
    </xf>
    <xf numFmtId="165" fontId="0" fillId="0" borderId="15" xfId="0" applyNumberFormat="1" applyBorder="1" applyAlignment="1">
      <alignment horizontal="center" vertical="center" wrapText="1"/>
    </xf>
    <xf numFmtId="0" fontId="1" fillId="7" borderId="9" xfId="0" applyFont="1" applyFill="1" applyBorder="1" applyAlignment="1">
      <alignment horizontal="right" vertical="center"/>
    </xf>
    <xf numFmtId="10" fontId="1" fillId="0" borderId="20" xfId="0" applyNumberFormat="1" applyFont="1" applyBorder="1" applyAlignment="1">
      <alignment horizontal="center" vertical="center" wrapText="1"/>
    </xf>
    <xf numFmtId="10" fontId="0" fillId="8" borderId="5" xfId="0" applyNumberFormat="1" applyFill="1" applyBorder="1" applyAlignment="1">
      <alignment horizontal="center" vertical="center"/>
    </xf>
    <xf numFmtId="10" fontId="0" fillId="0" borderId="10" xfId="0" applyNumberForma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163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AVANCE DE CUMPLIMIENTO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'NOM-019'!$D$278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'NOM-019'!$C$279:$C$286</c:f>
              <c:strCache>
                <c:ptCount val="8"/>
                <c:pt idx="0">
                  <c:v>1 Constitución</c:v>
                </c:pt>
                <c:pt idx="1">
                  <c:v>2 Programas</c:v>
                </c:pt>
                <c:pt idx="2">
                  <c:v>2.1 Programa de trabajo de la comisión</c:v>
                </c:pt>
                <c:pt idx="3">
                  <c:v>2.2 Programa de capacitación</c:v>
                </c:pt>
                <c:pt idx="4">
                  <c:v>3 Organización</c:v>
                </c:pt>
                <c:pt idx="5">
                  <c:v>4 Funcionamiento</c:v>
                </c:pt>
                <c:pt idx="6">
                  <c:v>5 Capacitación e información</c:v>
                </c:pt>
                <c:pt idx="7">
                  <c:v>Cumplimiento Global</c:v>
                </c:pt>
              </c:strCache>
            </c:strRef>
          </c:cat>
          <c:val>
            <c:numRef>
              <c:f>'NOM-019'!$D$279:$D$286</c:f>
              <c:numCache>
                <c:formatCode>000.00%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D3-AE45-89F8-B6F434535A8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-1059795392"/>
        <c:axId val="-1059805184"/>
      </c:barChart>
      <c:catAx>
        <c:axId val="-1059795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059805184"/>
        <c:crosses val="autoZero"/>
        <c:auto val="1"/>
        <c:lblAlgn val="ctr"/>
        <c:lblOffset val="100"/>
        <c:noMultiLvlLbl val="0"/>
      </c:catAx>
      <c:valAx>
        <c:axId val="-105980518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0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059795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3" workbookViewId="0" zoomToFit="1"/>
    <sheetView tabSelected="1" zoomScale="101" workbookViewId="1" zoomToFit="1"/>
  </sheetViews>
  <pageMargins left="0.7" right="0.7" top="0.75" bottom="0.75" header="0.3" footer="0.3"/>
  <pageSetup paperSize="9" orientation="landscape" horizontalDpi="0" verticalDpi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6238" cy="62871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B1:J287"/>
  <sheetViews>
    <sheetView tabSelected="1" zoomScale="133" zoomScaleNormal="133" zoomScaleSheetLayoutView="113" workbookViewId="0">
      <pane ySplit="5" topLeftCell="A6" activePane="bottomLeft" state="frozen"/>
      <selection pane="bottomLeft" activeCell="B1" sqref="B1:J2"/>
    </sheetView>
    <sheetView topLeftCell="A274" zoomScale="168" workbookViewId="1">
      <selection activeCell="C277" sqref="C277"/>
    </sheetView>
  </sheetViews>
  <sheetFormatPr baseColWidth="10" defaultColWidth="11.5" defaultRowHeight="15" x14ac:dyDescent="0.2"/>
  <cols>
    <col min="1" max="1" width="4" style="2" customWidth="1"/>
    <col min="2" max="2" width="5.6640625" style="9" customWidth="1"/>
    <col min="3" max="3" width="87" style="66" customWidth="1"/>
    <col min="4" max="4" width="11.5" style="5" customWidth="1"/>
    <col min="5" max="5" width="5.5" style="5" customWidth="1"/>
    <col min="6" max="6" width="7.5" style="5" customWidth="1"/>
    <col min="7" max="9" width="3.83203125" style="5" customWidth="1"/>
    <col min="10" max="10" width="29.6640625" style="2" customWidth="1"/>
    <col min="11" max="241" width="11.5" style="2"/>
    <col min="242" max="242" width="5.6640625" style="2" customWidth="1"/>
    <col min="243" max="243" width="57" style="2" customWidth="1"/>
    <col min="244" max="245" width="11.5" style="2" customWidth="1"/>
    <col min="246" max="246" width="37.83203125" style="2" customWidth="1"/>
    <col min="247" max="249" width="11.5" style="2" customWidth="1"/>
    <col min="250" max="255" width="4.6640625" style="2" customWidth="1"/>
    <col min="256" max="257" width="11.5" style="2"/>
    <col min="258" max="258" width="12.1640625" style="2" customWidth="1"/>
    <col min="259" max="259" width="14.83203125" style="2" customWidth="1"/>
    <col min="260" max="497" width="11.5" style="2"/>
    <col min="498" max="498" width="5.6640625" style="2" customWidth="1"/>
    <col min="499" max="499" width="57" style="2" customWidth="1"/>
    <col min="500" max="501" width="11.5" style="2" customWidth="1"/>
    <col min="502" max="502" width="37.83203125" style="2" customWidth="1"/>
    <col min="503" max="505" width="11.5" style="2" customWidth="1"/>
    <col min="506" max="511" width="4.6640625" style="2" customWidth="1"/>
    <col min="512" max="513" width="11.5" style="2"/>
    <col min="514" max="514" width="12.1640625" style="2" customWidth="1"/>
    <col min="515" max="515" width="14.83203125" style="2" customWidth="1"/>
    <col min="516" max="753" width="11.5" style="2"/>
    <col min="754" max="754" width="5.6640625" style="2" customWidth="1"/>
    <col min="755" max="755" width="57" style="2" customWidth="1"/>
    <col min="756" max="757" width="11.5" style="2" customWidth="1"/>
    <col min="758" max="758" width="37.83203125" style="2" customWidth="1"/>
    <col min="759" max="761" width="11.5" style="2" customWidth="1"/>
    <col min="762" max="767" width="4.6640625" style="2" customWidth="1"/>
    <col min="768" max="769" width="11.5" style="2"/>
    <col min="770" max="770" width="12.1640625" style="2" customWidth="1"/>
    <col min="771" max="771" width="14.83203125" style="2" customWidth="1"/>
    <col min="772" max="1009" width="11.5" style="2"/>
    <col min="1010" max="1010" width="5.6640625" style="2" customWidth="1"/>
    <col min="1011" max="1011" width="57" style="2" customWidth="1"/>
    <col min="1012" max="1013" width="11.5" style="2" customWidth="1"/>
    <col min="1014" max="1014" width="37.83203125" style="2" customWidth="1"/>
    <col min="1015" max="1017" width="11.5" style="2" customWidth="1"/>
    <col min="1018" max="1023" width="4.6640625" style="2" customWidth="1"/>
    <col min="1024" max="1025" width="11.5" style="2"/>
    <col min="1026" max="1026" width="12.1640625" style="2" customWidth="1"/>
    <col min="1027" max="1027" width="14.83203125" style="2" customWidth="1"/>
    <col min="1028" max="1265" width="11.5" style="2"/>
    <col min="1266" max="1266" width="5.6640625" style="2" customWidth="1"/>
    <col min="1267" max="1267" width="57" style="2" customWidth="1"/>
    <col min="1268" max="1269" width="11.5" style="2" customWidth="1"/>
    <col min="1270" max="1270" width="37.83203125" style="2" customWidth="1"/>
    <col min="1271" max="1273" width="11.5" style="2" customWidth="1"/>
    <col min="1274" max="1279" width="4.6640625" style="2" customWidth="1"/>
    <col min="1280" max="1281" width="11.5" style="2"/>
    <col min="1282" max="1282" width="12.1640625" style="2" customWidth="1"/>
    <col min="1283" max="1283" width="14.83203125" style="2" customWidth="1"/>
    <col min="1284" max="1521" width="11.5" style="2"/>
    <col min="1522" max="1522" width="5.6640625" style="2" customWidth="1"/>
    <col min="1523" max="1523" width="57" style="2" customWidth="1"/>
    <col min="1524" max="1525" width="11.5" style="2" customWidth="1"/>
    <col min="1526" max="1526" width="37.83203125" style="2" customWidth="1"/>
    <col min="1527" max="1529" width="11.5" style="2" customWidth="1"/>
    <col min="1530" max="1535" width="4.6640625" style="2" customWidth="1"/>
    <col min="1536" max="1537" width="11.5" style="2"/>
    <col min="1538" max="1538" width="12.1640625" style="2" customWidth="1"/>
    <col min="1539" max="1539" width="14.83203125" style="2" customWidth="1"/>
    <col min="1540" max="1777" width="11.5" style="2"/>
    <col min="1778" max="1778" width="5.6640625" style="2" customWidth="1"/>
    <col min="1779" max="1779" width="57" style="2" customWidth="1"/>
    <col min="1780" max="1781" width="11.5" style="2" customWidth="1"/>
    <col min="1782" max="1782" width="37.83203125" style="2" customWidth="1"/>
    <col min="1783" max="1785" width="11.5" style="2" customWidth="1"/>
    <col min="1786" max="1791" width="4.6640625" style="2" customWidth="1"/>
    <col min="1792" max="1793" width="11.5" style="2"/>
    <col min="1794" max="1794" width="12.1640625" style="2" customWidth="1"/>
    <col min="1795" max="1795" width="14.83203125" style="2" customWidth="1"/>
    <col min="1796" max="2033" width="11.5" style="2"/>
    <col min="2034" max="2034" width="5.6640625" style="2" customWidth="1"/>
    <col min="2035" max="2035" width="57" style="2" customWidth="1"/>
    <col min="2036" max="2037" width="11.5" style="2" customWidth="1"/>
    <col min="2038" max="2038" width="37.83203125" style="2" customWidth="1"/>
    <col min="2039" max="2041" width="11.5" style="2" customWidth="1"/>
    <col min="2042" max="2047" width="4.6640625" style="2" customWidth="1"/>
    <col min="2048" max="2049" width="11.5" style="2"/>
    <col min="2050" max="2050" width="12.1640625" style="2" customWidth="1"/>
    <col min="2051" max="2051" width="14.83203125" style="2" customWidth="1"/>
    <col min="2052" max="2289" width="11.5" style="2"/>
    <col min="2290" max="2290" width="5.6640625" style="2" customWidth="1"/>
    <col min="2291" max="2291" width="57" style="2" customWidth="1"/>
    <col min="2292" max="2293" width="11.5" style="2" customWidth="1"/>
    <col min="2294" max="2294" width="37.83203125" style="2" customWidth="1"/>
    <col min="2295" max="2297" width="11.5" style="2" customWidth="1"/>
    <col min="2298" max="2303" width="4.6640625" style="2" customWidth="1"/>
    <col min="2304" max="2305" width="11.5" style="2"/>
    <col min="2306" max="2306" width="12.1640625" style="2" customWidth="1"/>
    <col min="2307" max="2307" width="14.83203125" style="2" customWidth="1"/>
    <col min="2308" max="2545" width="11.5" style="2"/>
    <col min="2546" max="2546" width="5.6640625" style="2" customWidth="1"/>
    <col min="2547" max="2547" width="57" style="2" customWidth="1"/>
    <col min="2548" max="2549" width="11.5" style="2" customWidth="1"/>
    <col min="2550" max="2550" width="37.83203125" style="2" customWidth="1"/>
    <col min="2551" max="2553" width="11.5" style="2" customWidth="1"/>
    <col min="2554" max="2559" width="4.6640625" style="2" customWidth="1"/>
    <col min="2560" max="2561" width="11.5" style="2"/>
    <col min="2562" max="2562" width="12.1640625" style="2" customWidth="1"/>
    <col min="2563" max="2563" width="14.83203125" style="2" customWidth="1"/>
    <col min="2564" max="2801" width="11.5" style="2"/>
    <col min="2802" max="2802" width="5.6640625" style="2" customWidth="1"/>
    <col min="2803" max="2803" width="57" style="2" customWidth="1"/>
    <col min="2804" max="2805" width="11.5" style="2" customWidth="1"/>
    <col min="2806" max="2806" width="37.83203125" style="2" customWidth="1"/>
    <col min="2807" max="2809" width="11.5" style="2" customWidth="1"/>
    <col min="2810" max="2815" width="4.6640625" style="2" customWidth="1"/>
    <col min="2816" max="2817" width="11.5" style="2"/>
    <col min="2818" max="2818" width="12.1640625" style="2" customWidth="1"/>
    <col min="2819" max="2819" width="14.83203125" style="2" customWidth="1"/>
    <col min="2820" max="3057" width="11.5" style="2"/>
    <col min="3058" max="3058" width="5.6640625" style="2" customWidth="1"/>
    <col min="3059" max="3059" width="57" style="2" customWidth="1"/>
    <col min="3060" max="3061" width="11.5" style="2" customWidth="1"/>
    <col min="3062" max="3062" width="37.83203125" style="2" customWidth="1"/>
    <col min="3063" max="3065" width="11.5" style="2" customWidth="1"/>
    <col min="3066" max="3071" width="4.6640625" style="2" customWidth="1"/>
    <col min="3072" max="3073" width="11.5" style="2"/>
    <col min="3074" max="3074" width="12.1640625" style="2" customWidth="1"/>
    <col min="3075" max="3075" width="14.83203125" style="2" customWidth="1"/>
    <col min="3076" max="3313" width="11.5" style="2"/>
    <col min="3314" max="3314" width="5.6640625" style="2" customWidth="1"/>
    <col min="3315" max="3315" width="57" style="2" customWidth="1"/>
    <col min="3316" max="3317" width="11.5" style="2" customWidth="1"/>
    <col min="3318" max="3318" width="37.83203125" style="2" customWidth="1"/>
    <col min="3319" max="3321" width="11.5" style="2" customWidth="1"/>
    <col min="3322" max="3327" width="4.6640625" style="2" customWidth="1"/>
    <col min="3328" max="3329" width="11.5" style="2"/>
    <col min="3330" max="3330" width="12.1640625" style="2" customWidth="1"/>
    <col min="3331" max="3331" width="14.83203125" style="2" customWidth="1"/>
    <col min="3332" max="3569" width="11.5" style="2"/>
    <col min="3570" max="3570" width="5.6640625" style="2" customWidth="1"/>
    <col min="3571" max="3571" width="57" style="2" customWidth="1"/>
    <col min="3572" max="3573" width="11.5" style="2" customWidth="1"/>
    <col min="3574" max="3574" width="37.83203125" style="2" customWidth="1"/>
    <col min="3575" max="3577" width="11.5" style="2" customWidth="1"/>
    <col min="3578" max="3583" width="4.6640625" style="2" customWidth="1"/>
    <col min="3584" max="3585" width="11.5" style="2"/>
    <col min="3586" max="3586" width="12.1640625" style="2" customWidth="1"/>
    <col min="3587" max="3587" width="14.83203125" style="2" customWidth="1"/>
    <col min="3588" max="3825" width="11.5" style="2"/>
    <col min="3826" max="3826" width="5.6640625" style="2" customWidth="1"/>
    <col min="3827" max="3827" width="57" style="2" customWidth="1"/>
    <col min="3828" max="3829" width="11.5" style="2" customWidth="1"/>
    <col min="3830" max="3830" width="37.83203125" style="2" customWidth="1"/>
    <col min="3831" max="3833" width="11.5" style="2" customWidth="1"/>
    <col min="3834" max="3839" width="4.6640625" style="2" customWidth="1"/>
    <col min="3840" max="3841" width="11.5" style="2"/>
    <col min="3842" max="3842" width="12.1640625" style="2" customWidth="1"/>
    <col min="3843" max="3843" width="14.83203125" style="2" customWidth="1"/>
    <col min="3844" max="4081" width="11.5" style="2"/>
    <col min="4082" max="4082" width="5.6640625" style="2" customWidth="1"/>
    <col min="4083" max="4083" width="57" style="2" customWidth="1"/>
    <col min="4084" max="4085" width="11.5" style="2" customWidth="1"/>
    <col min="4086" max="4086" width="37.83203125" style="2" customWidth="1"/>
    <col min="4087" max="4089" width="11.5" style="2" customWidth="1"/>
    <col min="4090" max="4095" width="4.6640625" style="2" customWidth="1"/>
    <col min="4096" max="4097" width="11.5" style="2"/>
    <col min="4098" max="4098" width="12.1640625" style="2" customWidth="1"/>
    <col min="4099" max="4099" width="14.83203125" style="2" customWidth="1"/>
    <col min="4100" max="4337" width="11.5" style="2"/>
    <col min="4338" max="4338" width="5.6640625" style="2" customWidth="1"/>
    <col min="4339" max="4339" width="57" style="2" customWidth="1"/>
    <col min="4340" max="4341" width="11.5" style="2" customWidth="1"/>
    <col min="4342" max="4342" width="37.83203125" style="2" customWidth="1"/>
    <col min="4343" max="4345" width="11.5" style="2" customWidth="1"/>
    <col min="4346" max="4351" width="4.6640625" style="2" customWidth="1"/>
    <col min="4352" max="4353" width="11.5" style="2"/>
    <col min="4354" max="4354" width="12.1640625" style="2" customWidth="1"/>
    <col min="4355" max="4355" width="14.83203125" style="2" customWidth="1"/>
    <col min="4356" max="4593" width="11.5" style="2"/>
    <col min="4594" max="4594" width="5.6640625" style="2" customWidth="1"/>
    <col min="4595" max="4595" width="57" style="2" customWidth="1"/>
    <col min="4596" max="4597" width="11.5" style="2" customWidth="1"/>
    <col min="4598" max="4598" width="37.83203125" style="2" customWidth="1"/>
    <col min="4599" max="4601" width="11.5" style="2" customWidth="1"/>
    <col min="4602" max="4607" width="4.6640625" style="2" customWidth="1"/>
    <col min="4608" max="4609" width="11.5" style="2"/>
    <col min="4610" max="4610" width="12.1640625" style="2" customWidth="1"/>
    <col min="4611" max="4611" width="14.83203125" style="2" customWidth="1"/>
    <col min="4612" max="4849" width="11.5" style="2"/>
    <col min="4850" max="4850" width="5.6640625" style="2" customWidth="1"/>
    <col min="4851" max="4851" width="57" style="2" customWidth="1"/>
    <col min="4852" max="4853" width="11.5" style="2" customWidth="1"/>
    <col min="4854" max="4854" width="37.83203125" style="2" customWidth="1"/>
    <col min="4855" max="4857" width="11.5" style="2" customWidth="1"/>
    <col min="4858" max="4863" width="4.6640625" style="2" customWidth="1"/>
    <col min="4864" max="4865" width="11.5" style="2"/>
    <col min="4866" max="4866" width="12.1640625" style="2" customWidth="1"/>
    <col min="4867" max="4867" width="14.83203125" style="2" customWidth="1"/>
    <col min="4868" max="5105" width="11.5" style="2"/>
    <col min="5106" max="5106" width="5.6640625" style="2" customWidth="1"/>
    <col min="5107" max="5107" width="57" style="2" customWidth="1"/>
    <col min="5108" max="5109" width="11.5" style="2" customWidth="1"/>
    <col min="5110" max="5110" width="37.83203125" style="2" customWidth="1"/>
    <col min="5111" max="5113" width="11.5" style="2" customWidth="1"/>
    <col min="5114" max="5119" width="4.6640625" style="2" customWidth="1"/>
    <col min="5120" max="5121" width="11.5" style="2"/>
    <col min="5122" max="5122" width="12.1640625" style="2" customWidth="1"/>
    <col min="5123" max="5123" width="14.83203125" style="2" customWidth="1"/>
    <col min="5124" max="5361" width="11.5" style="2"/>
    <col min="5362" max="5362" width="5.6640625" style="2" customWidth="1"/>
    <col min="5363" max="5363" width="57" style="2" customWidth="1"/>
    <col min="5364" max="5365" width="11.5" style="2" customWidth="1"/>
    <col min="5366" max="5366" width="37.83203125" style="2" customWidth="1"/>
    <col min="5367" max="5369" width="11.5" style="2" customWidth="1"/>
    <col min="5370" max="5375" width="4.6640625" style="2" customWidth="1"/>
    <col min="5376" max="5377" width="11.5" style="2"/>
    <col min="5378" max="5378" width="12.1640625" style="2" customWidth="1"/>
    <col min="5379" max="5379" width="14.83203125" style="2" customWidth="1"/>
    <col min="5380" max="5617" width="11.5" style="2"/>
    <col min="5618" max="5618" width="5.6640625" style="2" customWidth="1"/>
    <col min="5619" max="5619" width="57" style="2" customWidth="1"/>
    <col min="5620" max="5621" width="11.5" style="2" customWidth="1"/>
    <col min="5622" max="5622" width="37.83203125" style="2" customWidth="1"/>
    <col min="5623" max="5625" width="11.5" style="2" customWidth="1"/>
    <col min="5626" max="5631" width="4.6640625" style="2" customWidth="1"/>
    <col min="5632" max="5633" width="11.5" style="2"/>
    <col min="5634" max="5634" width="12.1640625" style="2" customWidth="1"/>
    <col min="5635" max="5635" width="14.83203125" style="2" customWidth="1"/>
    <col min="5636" max="5873" width="11.5" style="2"/>
    <col min="5874" max="5874" width="5.6640625" style="2" customWidth="1"/>
    <col min="5875" max="5875" width="57" style="2" customWidth="1"/>
    <col min="5876" max="5877" width="11.5" style="2" customWidth="1"/>
    <col min="5878" max="5878" width="37.83203125" style="2" customWidth="1"/>
    <col min="5879" max="5881" width="11.5" style="2" customWidth="1"/>
    <col min="5882" max="5887" width="4.6640625" style="2" customWidth="1"/>
    <col min="5888" max="5889" width="11.5" style="2"/>
    <col min="5890" max="5890" width="12.1640625" style="2" customWidth="1"/>
    <col min="5891" max="5891" width="14.83203125" style="2" customWidth="1"/>
    <col min="5892" max="6129" width="11.5" style="2"/>
    <col min="6130" max="6130" width="5.6640625" style="2" customWidth="1"/>
    <col min="6131" max="6131" width="57" style="2" customWidth="1"/>
    <col min="6132" max="6133" width="11.5" style="2" customWidth="1"/>
    <col min="6134" max="6134" width="37.83203125" style="2" customWidth="1"/>
    <col min="6135" max="6137" width="11.5" style="2" customWidth="1"/>
    <col min="6138" max="6143" width="4.6640625" style="2" customWidth="1"/>
    <col min="6144" max="6145" width="11.5" style="2"/>
    <col min="6146" max="6146" width="12.1640625" style="2" customWidth="1"/>
    <col min="6147" max="6147" width="14.83203125" style="2" customWidth="1"/>
    <col min="6148" max="6385" width="11.5" style="2"/>
    <col min="6386" max="6386" width="5.6640625" style="2" customWidth="1"/>
    <col min="6387" max="6387" width="57" style="2" customWidth="1"/>
    <col min="6388" max="6389" width="11.5" style="2" customWidth="1"/>
    <col min="6390" max="6390" width="37.83203125" style="2" customWidth="1"/>
    <col min="6391" max="6393" width="11.5" style="2" customWidth="1"/>
    <col min="6394" max="6399" width="4.6640625" style="2" customWidth="1"/>
    <col min="6400" max="6401" width="11.5" style="2"/>
    <col min="6402" max="6402" width="12.1640625" style="2" customWidth="1"/>
    <col min="6403" max="6403" width="14.83203125" style="2" customWidth="1"/>
    <col min="6404" max="6641" width="11.5" style="2"/>
    <col min="6642" max="6642" width="5.6640625" style="2" customWidth="1"/>
    <col min="6643" max="6643" width="57" style="2" customWidth="1"/>
    <col min="6644" max="6645" width="11.5" style="2" customWidth="1"/>
    <col min="6646" max="6646" width="37.83203125" style="2" customWidth="1"/>
    <col min="6647" max="6649" width="11.5" style="2" customWidth="1"/>
    <col min="6650" max="6655" width="4.6640625" style="2" customWidth="1"/>
    <col min="6656" max="6657" width="11.5" style="2"/>
    <col min="6658" max="6658" width="12.1640625" style="2" customWidth="1"/>
    <col min="6659" max="6659" width="14.83203125" style="2" customWidth="1"/>
    <col min="6660" max="6897" width="11.5" style="2"/>
    <col min="6898" max="6898" width="5.6640625" style="2" customWidth="1"/>
    <col min="6899" max="6899" width="57" style="2" customWidth="1"/>
    <col min="6900" max="6901" width="11.5" style="2" customWidth="1"/>
    <col min="6902" max="6902" width="37.83203125" style="2" customWidth="1"/>
    <col min="6903" max="6905" width="11.5" style="2" customWidth="1"/>
    <col min="6906" max="6911" width="4.6640625" style="2" customWidth="1"/>
    <col min="6912" max="6913" width="11.5" style="2"/>
    <col min="6914" max="6914" width="12.1640625" style="2" customWidth="1"/>
    <col min="6915" max="6915" width="14.83203125" style="2" customWidth="1"/>
    <col min="6916" max="7153" width="11.5" style="2"/>
    <col min="7154" max="7154" width="5.6640625" style="2" customWidth="1"/>
    <col min="7155" max="7155" width="57" style="2" customWidth="1"/>
    <col min="7156" max="7157" width="11.5" style="2" customWidth="1"/>
    <col min="7158" max="7158" width="37.83203125" style="2" customWidth="1"/>
    <col min="7159" max="7161" width="11.5" style="2" customWidth="1"/>
    <col min="7162" max="7167" width="4.6640625" style="2" customWidth="1"/>
    <col min="7168" max="7169" width="11.5" style="2"/>
    <col min="7170" max="7170" width="12.1640625" style="2" customWidth="1"/>
    <col min="7171" max="7171" width="14.83203125" style="2" customWidth="1"/>
    <col min="7172" max="7409" width="11.5" style="2"/>
    <col min="7410" max="7410" width="5.6640625" style="2" customWidth="1"/>
    <col min="7411" max="7411" width="57" style="2" customWidth="1"/>
    <col min="7412" max="7413" width="11.5" style="2" customWidth="1"/>
    <col min="7414" max="7414" width="37.83203125" style="2" customWidth="1"/>
    <col min="7415" max="7417" width="11.5" style="2" customWidth="1"/>
    <col min="7418" max="7423" width="4.6640625" style="2" customWidth="1"/>
    <col min="7424" max="7425" width="11.5" style="2"/>
    <col min="7426" max="7426" width="12.1640625" style="2" customWidth="1"/>
    <col min="7427" max="7427" width="14.83203125" style="2" customWidth="1"/>
    <col min="7428" max="7665" width="11.5" style="2"/>
    <col min="7666" max="7666" width="5.6640625" style="2" customWidth="1"/>
    <col min="7667" max="7667" width="57" style="2" customWidth="1"/>
    <col min="7668" max="7669" width="11.5" style="2" customWidth="1"/>
    <col min="7670" max="7670" width="37.83203125" style="2" customWidth="1"/>
    <col min="7671" max="7673" width="11.5" style="2" customWidth="1"/>
    <col min="7674" max="7679" width="4.6640625" style="2" customWidth="1"/>
    <col min="7680" max="7681" width="11.5" style="2"/>
    <col min="7682" max="7682" width="12.1640625" style="2" customWidth="1"/>
    <col min="7683" max="7683" width="14.83203125" style="2" customWidth="1"/>
    <col min="7684" max="7921" width="11.5" style="2"/>
    <col min="7922" max="7922" width="5.6640625" style="2" customWidth="1"/>
    <col min="7923" max="7923" width="57" style="2" customWidth="1"/>
    <col min="7924" max="7925" width="11.5" style="2" customWidth="1"/>
    <col min="7926" max="7926" width="37.83203125" style="2" customWidth="1"/>
    <col min="7927" max="7929" width="11.5" style="2" customWidth="1"/>
    <col min="7930" max="7935" width="4.6640625" style="2" customWidth="1"/>
    <col min="7936" max="7937" width="11.5" style="2"/>
    <col min="7938" max="7938" width="12.1640625" style="2" customWidth="1"/>
    <col min="7939" max="7939" width="14.83203125" style="2" customWidth="1"/>
    <col min="7940" max="8177" width="11.5" style="2"/>
    <col min="8178" max="8178" width="5.6640625" style="2" customWidth="1"/>
    <col min="8179" max="8179" width="57" style="2" customWidth="1"/>
    <col min="8180" max="8181" width="11.5" style="2" customWidth="1"/>
    <col min="8182" max="8182" width="37.83203125" style="2" customWidth="1"/>
    <col min="8183" max="8185" width="11.5" style="2" customWidth="1"/>
    <col min="8186" max="8191" width="4.6640625" style="2" customWidth="1"/>
    <col min="8192" max="8193" width="11.5" style="2"/>
    <col min="8194" max="8194" width="12.1640625" style="2" customWidth="1"/>
    <col min="8195" max="8195" width="14.83203125" style="2" customWidth="1"/>
    <col min="8196" max="8433" width="11.5" style="2"/>
    <col min="8434" max="8434" width="5.6640625" style="2" customWidth="1"/>
    <col min="8435" max="8435" width="57" style="2" customWidth="1"/>
    <col min="8436" max="8437" width="11.5" style="2" customWidth="1"/>
    <col min="8438" max="8438" width="37.83203125" style="2" customWidth="1"/>
    <col min="8439" max="8441" width="11.5" style="2" customWidth="1"/>
    <col min="8442" max="8447" width="4.6640625" style="2" customWidth="1"/>
    <col min="8448" max="8449" width="11.5" style="2"/>
    <col min="8450" max="8450" width="12.1640625" style="2" customWidth="1"/>
    <col min="8451" max="8451" width="14.83203125" style="2" customWidth="1"/>
    <col min="8452" max="8689" width="11.5" style="2"/>
    <col min="8690" max="8690" width="5.6640625" style="2" customWidth="1"/>
    <col min="8691" max="8691" width="57" style="2" customWidth="1"/>
    <col min="8692" max="8693" width="11.5" style="2" customWidth="1"/>
    <col min="8694" max="8694" width="37.83203125" style="2" customWidth="1"/>
    <col min="8695" max="8697" width="11.5" style="2" customWidth="1"/>
    <col min="8698" max="8703" width="4.6640625" style="2" customWidth="1"/>
    <col min="8704" max="8705" width="11.5" style="2"/>
    <col min="8706" max="8706" width="12.1640625" style="2" customWidth="1"/>
    <col min="8707" max="8707" width="14.83203125" style="2" customWidth="1"/>
    <col min="8708" max="8945" width="11.5" style="2"/>
    <col min="8946" max="8946" width="5.6640625" style="2" customWidth="1"/>
    <col min="8947" max="8947" width="57" style="2" customWidth="1"/>
    <col min="8948" max="8949" width="11.5" style="2" customWidth="1"/>
    <col min="8950" max="8950" width="37.83203125" style="2" customWidth="1"/>
    <col min="8951" max="8953" width="11.5" style="2" customWidth="1"/>
    <col min="8954" max="8959" width="4.6640625" style="2" customWidth="1"/>
    <col min="8960" max="8961" width="11.5" style="2"/>
    <col min="8962" max="8962" width="12.1640625" style="2" customWidth="1"/>
    <col min="8963" max="8963" width="14.83203125" style="2" customWidth="1"/>
    <col min="8964" max="9201" width="11.5" style="2"/>
    <col min="9202" max="9202" width="5.6640625" style="2" customWidth="1"/>
    <col min="9203" max="9203" width="57" style="2" customWidth="1"/>
    <col min="9204" max="9205" width="11.5" style="2" customWidth="1"/>
    <col min="9206" max="9206" width="37.83203125" style="2" customWidth="1"/>
    <col min="9207" max="9209" width="11.5" style="2" customWidth="1"/>
    <col min="9210" max="9215" width="4.6640625" style="2" customWidth="1"/>
    <col min="9216" max="9217" width="11.5" style="2"/>
    <col min="9218" max="9218" width="12.1640625" style="2" customWidth="1"/>
    <col min="9219" max="9219" width="14.83203125" style="2" customWidth="1"/>
    <col min="9220" max="9457" width="11.5" style="2"/>
    <col min="9458" max="9458" width="5.6640625" style="2" customWidth="1"/>
    <col min="9459" max="9459" width="57" style="2" customWidth="1"/>
    <col min="9460" max="9461" width="11.5" style="2" customWidth="1"/>
    <col min="9462" max="9462" width="37.83203125" style="2" customWidth="1"/>
    <col min="9463" max="9465" width="11.5" style="2" customWidth="1"/>
    <col min="9466" max="9471" width="4.6640625" style="2" customWidth="1"/>
    <col min="9472" max="9473" width="11.5" style="2"/>
    <col min="9474" max="9474" width="12.1640625" style="2" customWidth="1"/>
    <col min="9475" max="9475" width="14.83203125" style="2" customWidth="1"/>
    <col min="9476" max="9713" width="11.5" style="2"/>
    <col min="9714" max="9714" width="5.6640625" style="2" customWidth="1"/>
    <col min="9715" max="9715" width="57" style="2" customWidth="1"/>
    <col min="9716" max="9717" width="11.5" style="2" customWidth="1"/>
    <col min="9718" max="9718" width="37.83203125" style="2" customWidth="1"/>
    <col min="9719" max="9721" width="11.5" style="2" customWidth="1"/>
    <col min="9722" max="9727" width="4.6640625" style="2" customWidth="1"/>
    <col min="9728" max="9729" width="11.5" style="2"/>
    <col min="9730" max="9730" width="12.1640625" style="2" customWidth="1"/>
    <col min="9731" max="9731" width="14.83203125" style="2" customWidth="1"/>
    <col min="9732" max="9969" width="11.5" style="2"/>
    <col min="9970" max="9970" width="5.6640625" style="2" customWidth="1"/>
    <col min="9971" max="9971" width="57" style="2" customWidth="1"/>
    <col min="9972" max="9973" width="11.5" style="2" customWidth="1"/>
    <col min="9974" max="9974" width="37.83203125" style="2" customWidth="1"/>
    <col min="9975" max="9977" width="11.5" style="2" customWidth="1"/>
    <col min="9978" max="9983" width="4.6640625" style="2" customWidth="1"/>
    <col min="9984" max="9985" width="11.5" style="2"/>
    <col min="9986" max="9986" width="12.1640625" style="2" customWidth="1"/>
    <col min="9987" max="9987" width="14.83203125" style="2" customWidth="1"/>
    <col min="9988" max="10225" width="11.5" style="2"/>
    <col min="10226" max="10226" width="5.6640625" style="2" customWidth="1"/>
    <col min="10227" max="10227" width="57" style="2" customWidth="1"/>
    <col min="10228" max="10229" width="11.5" style="2" customWidth="1"/>
    <col min="10230" max="10230" width="37.83203125" style="2" customWidth="1"/>
    <col min="10231" max="10233" width="11.5" style="2" customWidth="1"/>
    <col min="10234" max="10239" width="4.6640625" style="2" customWidth="1"/>
    <col min="10240" max="10241" width="11.5" style="2"/>
    <col min="10242" max="10242" width="12.1640625" style="2" customWidth="1"/>
    <col min="10243" max="10243" width="14.83203125" style="2" customWidth="1"/>
    <col min="10244" max="10481" width="11.5" style="2"/>
    <col min="10482" max="10482" width="5.6640625" style="2" customWidth="1"/>
    <col min="10483" max="10483" width="57" style="2" customWidth="1"/>
    <col min="10484" max="10485" width="11.5" style="2" customWidth="1"/>
    <col min="10486" max="10486" width="37.83203125" style="2" customWidth="1"/>
    <col min="10487" max="10489" width="11.5" style="2" customWidth="1"/>
    <col min="10490" max="10495" width="4.6640625" style="2" customWidth="1"/>
    <col min="10496" max="10497" width="11.5" style="2"/>
    <col min="10498" max="10498" width="12.1640625" style="2" customWidth="1"/>
    <col min="10499" max="10499" width="14.83203125" style="2" customWidth="1"/>
    <col min="10500" max="10737" width="11.5" style="2"/>
    <col min="10738" max="10738" width="5.6640625" style="2" customWidth="1"/>
    <col min="10739" max="10739" width="57" style="2" customWidth="1"/>
    <col min="10740" max="10741" width="11.5" style="2" customWidth="1"/>
    <col min="10742" max="10742" width="37.83203125" style="2" customWidth="1"/>
    <col min="10743" max="10745" width="11.5" style="2" customWidth="1"/>
    <col min="10746" max="10751" width="4.6640625" style="2" customWidth="1"/>
    <col min="10752" max="10753" width="11.5" style="2"/>
    <col min="10754" max="10754" width="12.1640625" style="2" customWidth="1"/>
    <col min="10755" max="10755" width="14.83203125" style="2" customWidth="1"/>
    <col min="10756" max="10993" width="11.5" style="2"/>
    <col min="10994" max="10994" width="5.6640625" style="2" customWidth="1"/>
    <col min="10995" max="10995" width="57" style="2" customWidth="1"/>
    <col min="10996" max="10997" width="11.5" style="2" customWidth="1"/>
    <col min="10998" max="10998" width="37.83203125" style="2" customWidth="1"/>
    <col min="10999" max="11001" width="11.5" style="2" customWidth="1"/>
    <col min="11002" max="11007" width="4.6640625" style="2" customWidth="1"/>
    <col min="11008" max="11009" width="11.5" style="2"/>
    <col min="11010" max="11010" width="12.1640625" style="2" customWidth="1"/>
    <col min="11011" max="11011" width="14.83203125" style="2" customWidth="1"/>
    <col min="11012" max="11249" width="11.5" style="2"/>
    <col min="11250" max="11250" width="5.6640625" style="2" customWidth="1"/>
    <col min="11251" max="11251" width="57" style="2" customWidth="1"/>
    <col min="11252" max="11253" width="11.5" style="2" customWidth="1"/>
    <col min="11254" max="11254" width="37.83203125" style="2" customWidth="1"/>
    <col min="11255" max="11257" width="11.5" style="2" customWidth="1"/>
    <col min="11258" max="11263" width="4.6640625" style="2" customWidth="1"/>
    <col min="11264" max="11265" width="11.5" style="2"/>
    <col min="11266" max="11266" width="12.1640625" style="2" customWidth="1"/>
    <col min="11267" max="11267" width="14.83203125" style="2" customWidth="1"/>
    <col min="11268" max="11505" width="11.5" style="2"/>
    <col min="11506" max="11506" width="5.6640625" style="2" customWidth="1"/>
    <col min="11507" max="11507" width="57" style="2" customWidth="1"/>
    <col min="11508" max="11509" width="11.5" style="2" customWidth="1"/>
    <col min="11510" max="11510" width="37.83203125" style="2" customWidth="1"/>
    <col min="11511" max="11513" width="11.5" style="2" customWidth="1"/>
    <col min="11514" max="11519" width="4.6640625" style="2" customWidth="1"/>
    <col min="11520" max="11521" width="11.5" style="2"/>
    <col min="11522" max="11522" width="12.1640625" style="2" customWidth="1"/>
    <col min="11523" max="11523" width="14.83203125" style="2" customWidth="1"/>
    <col min="11524" max="11761" width="11.5" style="2"/>
    <col min="11762" max="11762" width="5.6640625" style="2" customWidth="1"/>
    <col min="11763" max="11763" width="57" style="2" customWidth="1"/>
    <col min="11764" max="11765" width="11.5" style="2" customWidth="1"/>
    <col min="11766" max="11766" width="37.83203125" style="2" customWidth="1"/>
    <col min="11767" max="11769" width="11.5" style="2" customWidth="1"/>
    <col min="11770" max="11775" width="4.6640625" style="2" customWidth="1"/>
    <col min="11776" max="11777" width="11.5" style="2"/>
    <col min="11778" max="11778" width="12.1640625" style="2" customWidth="1"/>
    <col min="11779" max="11779" width="14.83203125" style="2" customWidth="1"/>
    <col min="11780" max="12017" width="11.5" style="2"/>
    <col min="12018" max="12018" width="5.6640625" style="2" customWidth="1"/>
    <col min="12019" max="12019" width="57" style="2" customWidth="1"/>
    <col min="12020" max="12021" width="11.5" style="2" customWidth="1"/>
    <col min="12022" max="12022" width="37.83203125" style="2" customWidth="1"/>
    <col min="12023" max="12025" width="11.5" style="2" customWidth="1"/>
    <col min="12026" max="12031" width="4.6640625" style="2" customWidth="1"/>
    <col min="12032" max="12033" width="11.5" style="2"/>
    <col min="12034" max="12034" width="12.1640625" style="2" customWidth="1"/>
    <col min="12035" max="12035" width="14.83203125" style="2" customWidth="1"/>
    <col min="12036" max="12273" width="11.5" style="2"/>
    <col min="12274" max="12274" width="5.6640625" style="2" customWidth="1"/>
    <col min="12275" max="12275" width="57" style="2" customWidth="1"/>
    <col min="12276" max="12277" width="11.5" style="2" customWidth="1"/>
    <col min="12278" max="12278" width="37.83203125" style="2" customWidth="1"/>
    <col min="12279" max="12281" width="11.5" style="2" customWidth="1"/>
    <col min="12282" max="12287" width="4.6640625" style="2" customWidth="1"/>
    <col min="12288" max="12289" width="11.5" style="2"/>
    <col min="12290" max="12290" width="12.1640625" style="2" customWidth="1"/>
    <col min="12291" max="12291" width="14.83203125" style="2" customWidth="1"/>
    <col min="12292" max="12529" width="11.5" style="2"/>
    <col min="12530" max="12530" width="5.6640625" style="2" customWidth="1"/>
    <col min="12531" max="12531" width="57" style="2" customWidth="1"/>
    <col min="12532" max="12533" width="11.5" style="2" customWidth="1"/>
    <col min="12534" max="12534" width="37.83203125" style="2" customWidth="1"/>
    <col min="12535" max="12537" width="11.5" style="2" customWidth="1"/>
    <col min="12538" max="12543" width="4.6640625" style="2" customWidth="1"/>
    <col min="12544" max="12545" width="11.5" style="2"/>
    <col min="12546" max="12546" width="12.1640625" style="2" customWidth="1"/>
    <col min="12547" max="12547" width="14.83203125" style="2" customWidth="1"/>
    <col min="12548" max="12785" width="11.5" style="2"/>
    <col min="12786" max="12786" width="5.6640625" style="2" customWidth="1"/>
    <col min="12787" max="12787" width="57" style="2" customWidth="1"/>
    <col min="12788" max="12789" width="11.5" style="2" customWidth="1"/>
    <col min="12790" max="12790" width="37.83203125" style="2" customWidth="1"/>
    <col min="12791" max="12793" width="11.5" style="2" customWidth="1"/>
    <col min="12794" max="12799" width="4.6640625" style="2" customWidth="1"/>
    <col min="12800" max="12801" width="11.5" style="2"/>
    <col min="12802" max="12802" width="12.1640625" style="2" customWidth="1"/>
    <col min="12803" max="12803" width="14.83203125" style="2" customWidth="1"/>
    <col min="12804" max="13041" width="11.5" style="2"/>
    <col min="13042" max="13042" width="5.6640625" style="2" customWidth="1"/>
    <col min="13043" max="13043" width="57" style="2" customWidth="1"/>
    <col min="13044" max="13045" width="11.5" style="2" customWidth="1"/>
    <col min="13046" max="13046" width="37.83203125" style="2" customWidth="1"/>
    <col min="13047" max="13049" width="11.5" style="2" customWidth="1"/>
    <col min="13050" max="13055" width="4.6640625" style="2" customWidth="1"/>
    <col min="13056" max="13057" width="11.5" style="2"/>
    <col min="13058" max="13058" width="12.1640625" style="2" customWidth="1"/>
    <col min="13059" max="13059" width="14.83203125" style="2" customWidth="1"/>
    <col min="13060" max="13297" width="11.5" style="2"/>
    <col min="13298" max="13298" width="5.6640625" style="2" customWidth="1"/>
    <col min="13299" max="13299" width="57" style="2" customWidth="1"/>
    <col min="13300" max="13301" width="11.5" style="2" customWidth="1"/>
    <col min="13302" max="13302" width="37.83203125" style="2" customWidth="1"/>
    <col min="13303" max="13305" width="11.5" style="2" customWidth="1"/>
    <col min="13306" max="13311" width="4.6640625" style="2" customWidth="1"/>
    <col min="13312" max="13313" width="11.5" style="2"/>
    <col min="13314" max="13314" width="12.1640625" style="2" customWidth="1"/>
    <col min="13315" max="13315" width="14.83203125" style="2" customWidth="1"/>
    <col min="13316" max="13553" width="11.5" style="2"/>
    <col min="13554" max="13554" width="5.6640625" style="2" customWidth="1"/>
    <col min="13555" max="13555" width="57" style="2" customWidth="1"/>
    <col min="13556" max="13557" width="11.5" style="2" customWidth="1"/>
    <col min="13558" max="13558" width="37.83203125" style="2" customWidth="1"/>
    <col min="13559" max="13561" width="11.5" style="2" customWidth="1"/>
    <col min="13562" max="13567" width="4.6640625" style="2" customWidth="1"/>
    <col min="13568" max="13569" width="11.5" style="2"/>
    <col min="13570" max="13570" width="12.1640625" style="2" customWidth="1"/>
    <col min="13571" max="13571" width="14.83203125" style="2" customWidth="1"/>
    <col min="13572" max="13809" width="11.5" style="2"/>
    <col min="13810" max="13810" width="5.6640625" style="2" customWidth="1"/>
    <col min="13811" max="13811" width="57" style="2" customWidth="1"/>
    <col min="13812" max="13813" width="11.5" style="2" customWidth="1"/>
    <col min="13814" max="13814" width="37.83203125" style="2" customWidth="1"/>
    <col min="13815" max="13817" width="11.5" style="2" customWidth="1"/>
    <col min="13818" max="13823" width="4.6640625" style="2" customWidth="1"/>
    <col min="13824" max="13825" width="11.5" style="2"/>
    <col min="13826" max="13826" width="12.1640625" style="2" customWidth="1"/>
    <col min="13827" max="13827" width="14.83203125" style="2" customWidth="1"/>
    <col min="13828" max="14065" width="11.5" style="2"/>
    <col min="14066" max="14066" width="5.6640625" style="2" customWidth="1"/>
    <col min="14067" max="14067" width="57" style="2" customWidth="1"/>
    <col min="14068" max="14069" width="11.5" style="2" customWidth="1"/>
    <col min="14070" max="14070" width="37.83203125" style="2" customWidth="1"/>
    <col min="14071" max="14073" width="11.5" style="2" customWidth="1"/>
    <col min="14074" max="14079" width="4.6640625" style="2" customWidth="1"/>
    <col min="14080" max="14081" width="11.5" style="2"/>
    <col min="14082" max="14082" width="12.1640625" style="2" customWidth="1"/>
    <col min="14083" max="14083" width="14.83203125" style="2" customWidth="1"/>
    <col min="14084" max="14321" width="11.5" style="2"/>
    <col min="14322" max="14322" width="5.6640625" style="2" customWidth="1"/>
    <col min="14323" max="14323" width="57" style="2" customWidth="1"/>
    <col min="14324" max="14325" width="11.5" style="2" customWidth="1"/>
    <col min="14326" max="14326" width="37.83203125" style="2" customWidth="1"/>
    <col min="14327" max="14329" width="11.5" style="2" customWidth="1"/>
    <col min="14330" max="14335" width="4.6640625" style="2" customWidth="1"/>
    <col min="14336" max="14337" width="11.5" style="2"/>
    <col min="14338" max="14338" width="12.1640625" style="2" customWidth="1"/>
    <col min="14339" max="14339" width="14.83203125" style="2" customWidth="1"/>
    <col min="14340" max="14577" width="11.5" style="2"/>
    <col min="14578" max="14578" width="5.6640625" style="2" customWidth="1"/>
    <col min="14579" max="14579" width="57" style="2" customWidth="1"/>
    <col min="14580" max="14581" width="11.5" style="2" customWidth="1"/>
    <col min="14582" max="14582" width="37.83203125" style="2" customWidth="1"/>
    <col min="14583" max="14585" width="11.5" style="2" customWidth="1"/>
    <col min="14586" max="14591" width="4.6640625" style="2" customWidth="1"/>
    <col min="14592" max="14593" width="11.5" style="2"/>
    <col min="14594" max="14594" width="12.1640625" style="2" customWidth="1"/>
    <col min="14595" max="14595" width="14.83203125" style="2" customWidth="1"/>
    <col min="14596" max="14833" width="11.5" style="2"/>
    <col min="14834" max="14834" width="5.6640625" style="2" customWidth="1"/>
    <col min="14835" max="14835" width="57" style="2" customWidth="1"/>
    <col min="14836" max="14837" width="11.5" style="2" customWidth="1"/>
    <col min="14838" max="14838" width="37.83203125" style="2" customWidth="1"/>
    <col min="14839" max="14841" width="11.5" style="2" customWidth="1"/>
    <col min="14842" max="14847" width="4.6640625" style="2" customWidth="1"/>
    <col min="14848" max="14849" width="11.5" style="2"/>
    <col min="14850" max="14850" width="12.1640625" style="2" customWidth="1"/>
    <col min="14851" max="14851" width="14.83203125" style="2" customWidth="1"/>
    <col min="14852" max="15089" width="11.5" style="2"/>
    <col min="15090" max="15090" width="5.6640625" style="2" customWidth="1"/>
    <col min="15091" max="15091" width="57" style="2" customWidth="1"/>
    <col min="15092" max="15093" width="11.5" style="2" customWidth="1"/>
    <col min="15094" max="15094" width="37.83203125" style="2" customWidth="1"/>
    <col min="15095" max="15097" width="11.5" style="2" customWidth="1"/>
    <col min="15098" max="15103" width="4.6640625" style="2" customWidth="1"/>
    <col min="15104" max="15105" width="11.5" style="2"/>
    <col min="15106" max="15106" width="12.1640625" style="2" customWidth="1"/>
    <col min="15107" max="15107" width="14.83203125" style="2" customWidth="1"/>
    <col min="15108" max="15345" width="11.5" style="2"/>
    <col min="15346" max="15346" width="5.6640625" style="2" customWidth="1"/>
    <col min="15347" max="15347" width="57" style="2" customWidth="1"/>
    <col min="15348" max="15349" width="11.5" style="2" customWidth="1"/>
    <col min="15350" max="15350" width="37.83203125" style="2" customWidth="1"/>
    <col min="15351" max="15353" width="11.5" style="2" customWidth="1"/>
    <col min="15354" max="15359" width="4.6640625" style="2" customWidth="1"/>
    <col min="15360" max="15361" width="11.5" style="2"/>
    <col min="15362" max="15362" width="12.1640625" style="2" customWidth="1"/>
    <col min="15363" max="15363" width="14.83203125" style="2" customWidth="1"/>
    <col min="15364" max="15601" width="11.5" style="2"/>
    <col min="15602" max="15602" width="5.6640625" style="2" customWidth="1"/>
    <col min="15603" max="15603" width="57" style="2" customWidth="1"/>
    <col min="15604" max="15605" width="11.5" style="2" customWidth="1"/>
    <col min="15606" max="15606" width="37.83203125" style="2" customWidth="1"/>
    <col min="15607" max="15609" width="11.5" style="2" customWidth="1"/>
    <col min="15610" max="15615" width="4.6640625" style="2" customWidth="1"/>
    <col min="15616" max="15617" width="11.5" style="2"/>
    <col min="15618" max="15618" width="12.1640625" style="2" customWidth="1"/>
    <col min="15619" max="15619" width="14.83203125" style="2" customWidth="1"/>
    <col min="15620" max="15857" width="11.5" style="2"/>
    <col min="15858" max="15858" width="5.6640625" style="2" customWidth="1"/>
    <col min="15859" max="15859" width="57" style="2" customWidth="1"/>
    <col min="15860" max="15861" width="11.5" style="2" customWidth="1"/>
    <col min="15862" max="15862" width="37.83203125" style="2" customWidth="1"/>
    <col min="15863" max="15865" width="11.5" style="2" customWidth="1"/>
    <col min="15866" max="15871" width="4.6640625" style="2" customWidth="1"/>
    <col min="15872" max="15873" width="11.5" style="2"/>
    <col min="15874" max="15874" width="12.1640625" style="2" customWidth="1"/>
    <col min="15875" max="15875" width="14.83203125" style="2" customWidth="1"/>
    <col min="15876" max="16113" width="11.5" style="2"/>
    <col min="16114" max="16114" width="5.6640625" style="2" customWidth="1"/>
    <col min="16115" max="16115" width="57" style="2" customWidth="1"/>
    <col min="16116" max="16117" width="11.5" style="2" customWidth="1"/>
    <col min="16118" max="16118" width="37.83203125" style="2" customWidth="1"/>
    <col min="16119" max="16121" width="11.5" style="2" customWidth="1"/>
    <col min="16122" max="16127" width="4.6640625" style="2" customWidth="1"/>
    <col min="16128" max="16129" width="11.5" style="2"/>
    <col min="16130" max="16130" width="12.1640625" style="2" customWidth="1"/>
    <col min="16131" max="16131" width="14.83203125" style="2" customWidth="1"/>
    <col min="16132" max="16384" width="11.5" style="2"/>
  </cols>
  <sheetData>
    <row r="1" spans="2:10" ht="19.5" customHeight="1" x14ac:dyDescent="0.2">
      <c r="B1" s="90" t="s">
        <v>0</v>
      </c>
      <c r="C1" s="91"/>
      <c r="D1" s="91"/>
      <c r="E1" s="91"/>
      <c r="F1" s="91"/>
      <c r="G1" s="91"/>
      <c r="H1" s="91"/>
      <c r="I1" s="91"/>
      <c r="J1" s="92"/>
    </row>
    <row r="2" spans="2:10" ht="19.5" customHeight="1" x14ac:dyDescent="0.2">
      <c r="B2" s="93"/>
      <c r="C2" s="94"/>
      <c r="D2" s="94"/>
      <c r="E2" s="94"/>
      <c r="F2" s="94"/>
      <c r="G2" s="94"/>
      <c r="H2" s="94"/>
      <c r="I2" s="94"/>
      <c r="J2" s="95"/>
    </row>
    <row r="3" spans="2:10" ht="15" customHeight="1" x14ac:dyDescent="0.2">
      <c r="B3" s="26"/>
      <c r="C3" s="60"/>
      <c r="D3" s="78"/>
      <c r="E3" s="27"/>
      <c r="F3" s="27"/>
      <c r="G3" s="27"/>
      <c r="H3" s="27"/>
      <c r="I3" s="27"/>
      <c r="J3" s="28"/>
    </row>
    <row r="4" spans="2:10" s="23" customFormat="1" ht="32" customHeight="1" x14ac:dyDescent="0.2">
      <c r="B4" s="79" t="s">
        <v>1</v>
      </c>
      <c r="C4" s="80"/>
      <c r="D4" s="83" t="s">
        <v>35</v>
      </c>
      <c r="E4" s="79" t="s">
        <v>2</v>
      </c>
      <c r="F4" s="80"/>
      <c r="G4" s="87" t="s">
        <v>39</v>
      </c>
      <c r="H4" s="88"/>
      <c r="I4" s="89"/>
      <c r="J4" s="83" t="s">
        <v>34</v>
      </c>
    </row>
    <row r="5" spans="2:10" s="23" customFormat="1" ht="31.5" customHeight="1" x14ac:dyDescent="0.2">
      <c r="B5" s="81"/>
      <c r="C5" s="82"/>
      <c r="D5" s="84"/>
      <c r="E5" s="81"/>
      <c r="F5" s="82"/>
      <c r="G5" s="24" t="s">
        <v>33</v>
      </c>
      <c r="H5" s="24" t="s">
        <v>32</v>
      </c>
      <c r="I5" s="25" t="s">
        <v>31</v>
      </c>
      <c r="J5" s="84"/>
    </row>
    <row r="6" spans="2:10" ht="20" x14ac:dyDescent="0.2">
      <c r="B6" s="42" t="s">
        <v>40</v>
      </c>
      <c r="C6" s="61"/>
      <c r="D6" s="43"/>
      <c r="E6" s="43"/>
      <c r="F6" s="43"/>
      <c r="G6" s="44"/>
      <c r="H6" s="44"/>
      <c r="I6" s="44"/>
      <c r="J6" s="76">
        <f>AVERAGE(J8,J13,J16,J19,J22,J25,J36,J42,J49,J52,J55,J58,J61,J64)</f>
        <v>0</v>
      </c>
    </row>
    <row r="7" spans="2:10" ht="15" customHeight="1" x14ac:dyDescent="0.2">
      <c r="B7" s="37">
        <v>1.1000000000000001</v>
      </c>
      <c r="C7" s="14" t="s">
        <v>3</v>
      </c>
      <c r="D7" s="11">
        <v>5.0999999999999996</v>
      </c>
      <c r="E7" s="40" t="s">
        <v>46</v>
      </c>
      <c r="F7" s="6"/>
      <c r="G7" s="7"/>
      <c r="H7" s="7" t="s">
        <v>4</v>
      </c>
      <c r="I7" s="7"/>
      <c r="J7" s="16"/>
    </row>
    <row r="8" spans="2:10" x14ac:dyDescent="0.2">
      <c r="C8" s="62"/>
      <c r="D8" s="4"/>
      <c r="E8" s="4"/>
      <c r="F8" s="4"/>
      <c r="G8" s="33">
        <f>COUNTIF(G7:G7,"x")</f>
        <v>0</v>
      </c>
      <c r="H8" s="33">
        <f>COUNTIF(H7:H7,"x")</f>
        <v>1</v>
      </c>
      <c r="I8" s="33">
        <f>COUNTIF(I7:I7,"x")</f>
        <v>0</v>
      </c>
      <c r="J8" s="77">
        <f>IF(I8=1,"NA",G8/(1-I8))</f>
        <v>0</v>
      </c>
    </row>
    <row r="9" spans="2:10" x14ac:dyDescent="0.2">
      <c r="C9" s="62"/>
      <c r="D9" s="4"/>
      <c r="E9" s="4"/>
      <c r="F9" s="15"/>
      <c r="G9" s="1"/>
      <c r="H9" s="1"/>
    </row>
    <row r="10" spans="2:10" ht="15" customHeight="1" x14ac:dyDescent="0.2">
      <c r="B10" s="49">
        <v>1.2</v>
      </c>
      <c r="C10" s="14" t="s">
        <v>71</v>
      </c>
      <c r="D10" s="10" t="s">
        <v>36</v>
      </c>
      <c r="E10" s="40" t="s">
        <v>46</v>
      </c>
      <c r="F10" s="17"/>
      <c r="G10" s="34"/>
      <c r="H10" s="35"/>
      <c r="I10" s="35"/>
      <c r="J10" s="36"/>
    </row>
    <row r="11" spans="2:10" ht="33.75" customHeight="1" x14ac:dyDescent="0.2">
      <c r="B11" s="49">
        <v>1.2</v>
      </c>
      <c r="C11" s="14" t="s">
        <v>72</v>
      </c>
      <c r="D11" s="11" t="s">
        <v>74</v>
      </c>
      <c r="E11" s="40" t="s">
        <v>46</v>
      </c>
      <c r="F11" s="6"/>
      <c r="G11" s="8"/>
      <c r="H11" s="8" t="s">
        <v>4</v>
      </c>
      <c r="I11" s="8"/>
      <c r="J11" s="18"/>
    </row>
    <row r="12" spans="2:10" ht="48" x14ac:dyDescent="0.2">
      <c r="B12" s="37">
        <v>1.2</v>
      </c>
      <c r="C12" s="14" t="s">
        <v>73</v>
      </c>
      <c r="D12" s="11" t="s">
        <v>75</v>
      </c>
      <c r="E12" s="40" t="s">
        <v>46</v>
      </c>
      <c r="F12" s="6"/>
      <c r="G12" s="7"/>
      <c r="H12" s="8" t="s">
        <v>4</v>
      </c>
      <c r="I12" s="8"/>
      <c r="J12" s="16"/>
    </row>
    <row r="13" spans="2:10" x14ac:dyDescent="0.2">
      <c r="C13" s="62"/>
      <c r="D13" s="4"/>
      <c r="E13" s="4"/>
      <c r="F13" s="4"/>
      <c r="G13" s="33">
        <f>COUNTIF(G11:G12,"x")</f>
        <v>0</v>
      </c>
      <c r="H13" s="33">
        <f>COUNTIF(H11:H12,"x")</f>
        <v>2</v>
      </c>
      <c r="I13" s="33">
        <f>COUNTIF(I11:I12,"x")</f>
        <v>0</v>
      </c>
      <c r="J13" s="77">
        <f>IF(I13=2,"NA",G13/(2-I13))</f>
        <v>0</v>
      </c>
    </row>
    <row r="14" spans="2:10" x14ac:dyDescent="0.2">
      <c r="C14" s="62"/>
      <c r="D14" s="4"/>
      <c r="E14" s="4"/>
      <c r="F14" s="4"/>
      <c r="G14" s="1"/>
      <c r="H14" s="1"/>
      <c r="I14" s="1"/>
    </row>
    <row r="15" spans="2:10" ht="32" x14ac:dyDescent="0.2">
      <c r="B15" s="37">
        <v>1.3</v>
      </c>
      <c r="C15" s="14" t="s">
        <v>5</v>
      </c>
      <c r="D15" s="10" t="s">
        <v>37</v>
      </c>
      <c r="E15" s="40" t="s">
        <v>46</v>
      </c>
      <c r="F15" s="16"/>
      <c r="G15" s="7"/>
      <c r="H15" s="7" t="s">
        <v>4</v>
      </c>
      <c r="I15" s="7"/>
      <c r="J15" s="16"/>
    </row>
    <row r="16" spans="2:10" x14ac:dyDescent="0.2">
      <c r="C16" s="62"/>
      <c r="D16" s="4"/>
      <c r="E16" s="4"/>
      <c r="F16" s="4"/>
      <c r="G16" s="50">
        <f>COUNTIF(G15:G15,"x")</f>
        <v>0</v>
      </c>
      <c r="H16" s="50">
        <f>COUNTIF(H15:H15,"x")</f>
        <v>1</v>
      </c>
      <c r="I16" s="33">
        <f>COUNTIF(I15:I15,"x")</f>
        <v>0</v>
      </c>
      <c r="J16" s="77">
        <f>IF(I16=1,"NA",G16/(1-I16))</f>
        <v>0</v>
      </c>
    </row>
    <row r="17" spans="2:10" x14ac:dyDescent="0.2">
      <c r="C17" s="62"/>
      <c r="D17" s="4"/>
      <c r="E17" s="4"/>
      <c r="F17" s="4"/>
      <c r="G17" s="19"/>
      <c r="H17" s="19"/>
    </row>
    <row r="18" spans="2:10" ht="45" customHeight="1" x14ac:dyDescent="0.2">
      <c r="B18" s="37">
        <v>1.4</v>
      </c>
      <c r="C18" s="14" t="s">
        <v>70</v>
      </c>
      <c r="D18" s="10" t="s">
        <v>37</v>
      </c>
      <c r="E18" s="40" t="s">
        <v>46</v>
      </c>
      <c r="F18" s="6"/>
      <c r="G18" s="8"/>
      <c r="H18" s="7" t="s">
        <v>4</v>
      </c>
      <c r="I18" s="7"/>
      <c r="J18" s="16"/>
    </row>
    <row r="19" spans="2:10" x14ac:dyDescent="0.2">
      <c r="C19" s="62"/>
      <c r="D19" s="4"/>
      <c r="E19" s="4"/>
      <c r="F19" s="4"/>
      <c r="G19" s="50">
        <f>COUNTIF(G18:G18,"x")</f>
        <v>0</v>
      </c>
      <c r="H19" s="50">
        <f>COUNTIF(H18:H18,"x")</f>
        <v>1</v>
      </c>
      <c r="I19" s="33">
        <f>COUNTIF(I18:I18,"x")</f>
        <v>0</v>
      </c>
      <c r="J19" s="77">
        <f>IF(I19=1,"NA",G19/(1-I19))</f>
        <v>0</v>
      </c>
    </row>
    <row r="20" spans="2:10" x14ac:dyDescent="0.2">
      <c r="C20" s="62"/>
      <c r="D20" s="4"/>
      <c r="E20" s="4"/>
      <c r="F20" s="4"/>
      <c r="G20" s="20"/>
      <c r="H20" s="20"/>
    </row>
    <row r="21" spans="2:10" ht="32" x14ac:dyDescent="0.2">
      <c r="B21" s="37">
        <v>1.5</v>
      </c>
      <c r="C21" s="14" t="s">
        <v>6</v>
      </c>
      <c r="D21" s="10" t="s">
        <v>38</v>
      </c>
      <c r="E21" s="40" t="s">
        <v>46</v>
      </c>
      <c r="F21" s="6"/>
      <c r="G21" s="7"/>
      <c r="H21" s="7" t="s">
        <v>4</v>
      </c>
      <c r="I21" s="7"/>
      <c r="J21" s="16"/>
    </row>
    <row r="22" spans="2:10" x14ac:dyDescent="0.2">
      <c r="C22" s="62"/>
      <c r="D22" s="4"/>
      <c r="E22" s="4"/>
      <c r="F22" s="4"/>
      <c r="G22" s="50">
        <f>COUNTIF(G21:G21,"x")</f>
        <v>0</v>
      </c>
      <c r="H22" s="50">
        <f>COUNTIF(H21:H21,"x")</f>
        <v>1</v>
      </c>
      <c r="I22" s="33">
        <f>COUNTIF(I21:I21,"x")</f>
        <v>0</v>
      </c>
      <c r="J22" s="77">
        <f>IF(I22=1,"NA",G22/(1-I22))</f>
        <v>0</v>
      </c>
    </row>
    <row r="23" spans="2:10" x14ac:dyDescent="0.2">
      <c r="C23" s="62"/>
      <c r="D23" s="4"/>
      <c r="E23" s="4"/>
      <c r="F23" s="4"/>
      <c r="G23" s="19"/>
      <c r="H23" s="19"/>
    </row>
    <row r="24" spans="2:10" ht="32" x14ac:dyDescent="0.2">
      <c r="B24" s="37">
        <v>1.6</v>
      </c>
      <c r="C24" s="14" t="s">
        <v>7</v>
      </c>
      <c r="D24" s="10" t="s">
        <v>38</v>
      </c>
      <c r="E24" s="40" t="s">
        <v>46</v>
      </c>
      <c r="F24" s="6"/>
      <c r="G24" s="8"/>
      <c r="H24" s="7" t="s">
        <v>4</v>
      </c>
      <c r="I24" s="7"/>
      <c r="J24" s="16"/>
    </row>
    <row r="25" spans="2:10" x14ac:dyDescent="0.2">
      <c r="C25" s="62"/>
      <c r="D25" s="4"/>
      <c r="E25" s="4"/>
      <c r="F25" s="4"/>
      <c r="G25" s="50">
        <f>COUNTIF(G24:G24,"x")</f>
        <v>0</v>
      </c>
      <c r="H25" s="50">
        <f>COUNTIF(H24:H24,"x")</f>
        <v>1</v>
      </c>
      <c r="I25" s="33">
        <f>COUNTIF(I24:I24,"x")</f>
        <v>0</v>
      </c>
      <c r="J25" s="77">
        <f>IF(I25=1,"NA",G25/(1-I25))</f>
        <v>0</v>
      </c>
    </row>
    <row r="26" spans="2:10" x14ac:dyDescent="0.2">
      <c r="C26" s="62"/>
      <c r="D26" s="4"/>
      <c r="E26" s="4"/>
      <c r="F26" s="4"/>
      <c r="G26" s="20"/>
      <c r="H26" s="20"/>
    </row>
    <row r="27" spans="2:10" ht="27" customHeight="1" x14ac:dyDescent="0.2">
      <c r="B27" s="37">
        <v>1.7</v>
      </c>
      <c r="C27" s="14" t="s">
        <v>76</v>
      </c>
      <c r="D27" s="10" t="s">
        <v>41</v>
      </c>
      <c r="E27" s="40" t="s">
        <v>46</v>
      </c>
      <c r="F27" s="21"/>
      <c r="G27" s="34"/>
      <c r="H27" s="35"/>
      <c r="I27" s="51"/>
      <c r="J27" s="52"/>
    </row>
    <row r="28" spans="2:10" ht="15" customHeight="1" x14ac:dyDescent="0.2">
      <c r="B28" s="37">
        <v>1.7</v>
      </c>
      <c r="C28" s="14" t="s">
        <v>84</v>
      </c>
      <c r="D28" s="10" t="s">
        <v>85</v>
      </c>
      <c r="E28" s="40" t="s">
        <v>46</v>
      </c>
      <c r="F28" s="21"/>
      <c r="G28" s="8"/>
      <c r="H28" s="8" t="s">
        <v>4</v>
      </c>
      <c r="I28" s="7"/>
      <c r="J28" s="21"/>
    </row>
    <row r="29" spans="2:10" ht="46.5" customHeight="1" x14ac:dyDescent="0.2">
      <c r="B29" s="37">
        <v>1.7</v>
      </c>
      <c r="C29" s="14" t="s">
        <v>77</v>
      </c>
      <c r="D29" s="10" t="s">
        <v>85</v>
      </c>
      <c r="E29" s="40" t="s">
        <v>46</v>
      </c>
      <c r="F29" s="21"/>
      <c r="G29" s="7"/>
      <c r="H29" s="8" t="s">
        <v>4</v>
      </c>
      <c r="I29" s="8"/>
      <c r="J29" s="21"/>
    </row>
    <row r="30" spans="2:10" ht="15" customHeight="1" x14ac:dyDescent="0.2">
      <c r="B30" s="37">
        <v>1.7</v>
      </c>
      <c r="C30" s="14" t="s">
        <v>78</v>
      </c>
      <c r="D30" s="10" t="s">
        <v>85</v>
      </c>
      <c r="E30" s="40" t="s">
        <v>46</v>
      </c>
      <c r="F30" s="21"/>
      <c r="G30" s="7"/>
      <c r="H30" s="8" t="s">
        <v>4</v>
      </c>
      <c r="I30" s="8"/>
      <c r="J30" s="21"/>
    </row>
    <row r="31" spans="2:10" ht="32" x14ac:dyDescent="0.2">
      <c r="B31" s="37">
        <v>1.7</v>
      </c>
      <c r="C31" s="14" t="s">
        <v>79</v>
      </c>
      <c r="D31" s="10" t="s">
        <v>85</v>
      </c>
      <c r="E31" s="40" t="s">
        <v>46</v>
      </c>
      <c r="F31" s="21"/>
      <c r="G31" s="7"/>
      <c r="H31" s="8" t="s">
        <v>4</v>
      </c>
      <c r="I31" s="8"/>
      <c r="J31" s="21"/>
    </row>
    <row r="32" spans="2:10" ht="15" customHeight="1" x14ac:dyDescent="0.2">
      <c r="B32" s="37">
        <v>1.7</v>
      </c>
      <c r="C32" s="14" t="s">
        <v>80</v>
      </c>
      <c r="D32" s="10" t="s">
        <v>85</v>
      </c>
      <c r="E32" s="40" t="s">
        <v>46</v>
      </c>
      <c r="F32" s="21"/>
      <c r="G32" s="7"/>
      <c r="H32" s="8" t="s">
        <v>4</v>
      </c>
      <c r="I32" s="8"/>
      <c r="J32" s="21"/>
    </row>
    <row r="33" spans="2:10" ht="15" customHeight="1" x14ac:dyDescent="0.2">
      <c r="B33" s="37">
        <v>1.7</v>
      </c>
      <c r="C33" s="14" t="s">
        <v>81</v>
      </c>
      <c r="D33" s="10" t="s">
        <v>85</v>
      </c>
      <c r="E33" s="40" t="s">
        <v>46</v>
      </c>
      <c r="F33" s="21"/>
      <c r="G33" s="7"/>
      <c r="H33" s="8" t="s">
        <v>4</v>
      </c>
      <c r="I33" s="8"/>
      <c r="J33" s="21"/>
    </row>
    <row r="34" spans="2:10" ht="15" customHeight="1" x14ac:dyDescent="0.2">
      <c r="B34" s="37">
        <v>1.7</v>
      </c>
      <c r="C34" s="14" t="s">
        <v>82</v>
      </c>
      <c r="D34" s="10" t="s">
        <v>85</v>
      </c>
      <c r="E34" s="40" t="s">
        <v>46</v>
      </c>
      <c r="F34" s="21"/>
      <c r="G34" s="7"/>
      <c r="H34" s="8" t="s">
        <v>4</v>
      </c>
      <c r="I34" s="8"/>
      <c r="J34" s="21"/>
    </row>
    <row r="35" spans="2:10" ht="15" customHeight="1" x14ac:dyDescent="0.2">
      <c r="B35" s="37">
        <v>1.7</v>
      </c>
      <c r="C35" s="14" t="s">
        <v>83</v>
      </c>
      <c r="D35" s="10" t="s">
        <v>85</v>
      </c>
      <c r="E35" s="40" t="s">
        <v>46</v>
      </c>
      <c r="F35" s="21"/>
      <c r="G35" s="7"/>
      <c r="H35" s="8" t="s">
        <v>4</v>
      </c>
      <c r="I35" s="8"/>
      <c r="J35" s="21"/>
    </row>
    <row r="36" spans="2:10" x14ac:dyDescent="0.2">
      <c r="C36" s="62"/>
      <c r="D36" s="4"/>
      <c r="E36" s="4"/>
      <c r="F36" s="4"/>
      <c r="G36" s="33">
        <f>COUNTIF(G28:G35,"x")</f>
        <v>0</v>
      </c>
      <c r="H36" s="33">
        <f>COUNTIF(H28:H35,"x")</f>
        <v>8</v>
      </c>
      <c r="I36" s="33">
        <f>COUNTIF(I28:I35,"x")</f>
        <v>0</v>
      </c>
      <c r="J36" s="77">
        <f>IF(I36=8,"NA",G36/(8-I36))</f>
        <v>0</v>
      </c>
    </row>
    <row r="37" spans="2:10" x14ac:dyDescent="0.2">
      <c r="C37" s="62"/>
      <c r="D37" s="4"/>
      <c r="E37" s="4"/>
      <c r="F37" s="4"/>
      <c r="G37" s="1"/>
      <c r="H37" s="1"/>
    </row>
    <row r="38" spans="2:10" ht="32" x14ac:dyDescent="0.2">
      <c r="B38" s="37">
        <v>1.8</v>
      </c>
      <c r="C38" s="14" t="s">
        <v>86</v>
      </c>
      <c r="D38" s="10" t="s">
        <v>42</v>
      </c>
      <c r="E38" s="40" t="s">
        <v>46</v>
      </c>
      <c r="F38" s="21"/>
      <c r="G38" s="34"/>
      <c r="H38" s="35"/>
      <c r="I38" s="35"/>
      <c r="J38" s="36"/>
    </row>
    <row r="39" spans="2:10" ht="27" x14ac:dyDescent="0.2">
      <c r="B39" s="37">
        <v>1.8</v>
      </c>
      <c r="C39" s="14" t="s">
        <v>88</v>
      </c>
      <c r="D39" s="11" t="s">
        <v>87</v>
      </c>
      <c r="E39" s="40" t="s">
        <v>46</v>
      </c>
      <c r="F39" s="21"/>
      <c r="G39" s="8"/>
      <c r="H39" s="8" t="s">
        <v>4</v>
      </c>
      <c r="I39" s="8"/>
      <c r="J39" s="21"/>
    </row>
    <row r="40" spans="2:10" ht="32" x14ac:dyDescent="0.2">
      <c r="B40" s="37">
        <v>1.8</v>
      </c>
      <c r="C40" s="14" t="s">
        <v>89</v>
      </c>
      <c r="D40" s="11" t="s">
        <v>87</v>
      </c>
      <c r="E40" s="40" t="s">
        <v>46</v>
      </c>
      <c r="F40" s="21"/>
      <c r="G40" s="7"/>
      <c r="H40" s="8" t="s">
        <v>4</v>
      </c>
      <c r="I40" s="8"/>
      <c r="J40" s="21"/>
    </row>
    <row r="41" spans="2:10" ht="34.5" customHeight="1" x14ac:dyDescent="0.2">
      <c r="B41" s="37">
        <v>1.8</v>
      </c>
      <c r="C41" s="14" t="s">
        <v>90</v>
      </c>
      <c r="D41" s="11" t="s">
        <v>87</v>
      </c>
      <c r="E41" s="40" t="s">
        <v>46</v>
      </c>
      <c r="F41" s="21"/>
      <c r="G41" s="7"/>
      <c r="H41" s="8" t="s">
        <v>4</v>
      </c>
      <c r="I41" s="8"/>
      <c r="J41" s="21"/>
    </row>
    <row r="42" spans="2:10" x14ac:dyDescent="0.2">
      <c r="C42" s="62"/>
      <c r="D42" s="4"/>
      <c r="E42" s="4"/>
      <c r="F42" s="4"/>
      <c r="G42" s="50">
        <f>COUNTIF(G39:G41,"x")</f>
        <v>0</v>
      </c>
      <c r="H42" s="32">
        <f>COUNTIF(H39:H41,"x")</f>
        <v>3</v>
      </c>
      <c r="I42" s="33">
        <f>COUNTIF(I39:I41,"x")</f>
        <v>0</v>
      </c>
      <c r="J42" s="77">
        <f>IF(I42=3,"NA",G42/(3-I42))</f>
        <v>0</v>
      </c>
    </row>
    <row r="43" spans="2:10" x14ac:dyDescent="0.2">
      <c r="C43" s="62"/>
      <c r="D43" s="4"/>
      <c r="E43" s="4"/>
      <c r="F43" s="4"/>
      <c r="G43" s="20"/>
      <c r="H43" s="20"/>
    </row>
    <row r="44" spans="2:10" ht="32" x14ac:dyDescent="0.2">
      <c r="B44" s="37">
        <v>1.9</v>
      </c>
      <c r="C44" s="14" t="s">
        <v>91</v>
      </c>
      <c r="D44" s="11" t="s">
        <v>43</v>
      </c>
      <c r="E44" s="40" t="s">
        <v>46</v>
      </c>
      <c r="F44" s="30"/>
      <c r="G44" s="34"/>
      <c r="H44" s="35"/>
      <c r="I44" s="35"/>
      <c r="J44" s="36"/>
    </row>
    <row r="45" spans="2:10" ht="15" customHeight="1" x14ac:dyDescent="0.2">
      <c r="B45" s="37">
        <v>1.9</v>
      </c>
      <c r="C45" s="14" t="s">
        <v>92</v>
      </c>
      <c r="D45" s="11">
        <v>7.5</v>
      </c>
      <c r="E45" s="40" t="s">
        <v>46</v>
      </c>
      <c r="F45" s="21"/>
      <c r="G45" s="8"/>
      <c r="H45" s="8" t="s">
        <v>4</v>
      </c>
      <c r="I45" s="8"/>
      <c r="J45" s="29"/>
    </row>
    <row r="46" spans="2:10" ht="15" customHeight="1" x14ac:dyDescent="0.2">
      <c r="B46" s="37">
        <v>1.9</v>
      </c>
      <c r="C46" s="14" t="s">
        <v>95</v>
      </c>
      <c r="D46" s="11">
        <v>7.5</v>
      </c>
      <c r="E46" s="40" t="s">
        <v>46</v>
      </c>
      <c r="F46" s="21"/>
      <c r="G46" s="7"/>
      <c r="H46" s="7" t="s">
        <v>4</v>
      </c>
      <c r="I46" s="7"/>
      <c r="J46" s="21"/>
    </row>
    <row r="47" spans="2:10" ht="15" customHeight="1" x14ac:dyDescent="0.2">
      <c r="B47" s="37">
        <v>1.9</v>
      </c>
      <c r="C47" s="14" t="s">
        <v>94</v>
      </c>
      <c r="D47" s="11">
        <v>7.5</v>
      </c>
      <c r="E47" s="40" t="s">
        <v>46</v>
      </c>
      <c r="F47" s="21"/>
      <c r="G47" s="7"/>
      <c r="H47" s="7" t="s">
        <v>4</v>
      </c>
      <c r="I47" s="7"/>
      <c r="J47" s="21"/>
    </row>
    <row r="48" spans="2:10" ht="32" x14ac:dyDescent="0.2">
      <c r="B48" s="37">
        <v>1.9</v>
      </c>
      <c r="C48" s="14" t="s">
        <v>93</v>
      </c>
      <c r="D48" s="11">
        <v>7.5</v>
      </c>
      <c r="E48" s="40" t="s">
        <v>46</v>
      </c>
      <c r="F48" s="21"/>
      <c r="G48" s="7"/>
      <c r="H48" s="7" t="s">
        <v>4</v>
      </c>
      <c r="I48" s="7"/>
      <c r="J48" s="21"/>
    </row>
    <row r="49" spans="2:10" x14ac:dyDescent="0.2">
      <c r="C49" s="62"/>
      <c r="D49" s="4"/>
      <c r="E49" s="4"/>
      <c r="F49" s="4"/>
      <c r="G49" s="50">
        <f>COUNTIF(G45:G48,"x")</f>
        <v>0</v>
      </c>
      <c r="H49" s="50">
        <f>COUNTIF(H45:H48,"x")</f>
        <v>4</v>
      </c>
      <c r="I49" s="33">
        <f>COUNTIF(I45:I48,"x")</f>
        <v>0</v>
      </c>
      <c r="J49" s="77">
        <f>IF(I49=4,"NA",G49/(4-I49))</f>
        <v>0</v>
      </c>
    </row>
    <row r="50" spans="2:10" x14ac:dyDescent="0.2">
      <c r="C50" s="62"/>
      <c r="D50" s="4"/>
      <c r="E50" s="4"/>
      <c r="F50" s="4"/>
      <c r="G50" s="20"/>
      <c r="H50" s="20"/>
    </row>
    <row r="51" spans="2:10" ht="56.25" customHeight="1" x14ac:dyDescent="0.2">
      <c r="B51" s="37" t="s">
        <v>8</v>
      </c>
      <c r="C51" s="14" t="s">
        <v>96</v>
      </c>
      <c r="D51" s="10" t="s">
        <v>44</v>
      </c>
      <c r="E51" s="40" t="s">
        <v>46</v>
      </c>
      <c r="F51" s="6"/>
      <c r="G51" s="7"/>
      <c r="H51" s="7" t="s">
        <v>4</v>
      </c>
      <c r="I51" s="7"/>
      <c r="J51" s="16"/>
    </row>
    <row r="52" spans="2:10" x14ac:dyDescent="0.2">
      <c r="C52" s="62"/>
      <c r="D52" s="4"/>
      <c r="E52" s="4"/>
      <c r="F52" s="4"/>
      <c r="G52" s="50">
        <f>COUNTIF(G51:G51,"x")</f>
        <v>0</v>
      </c>
      <c r="H52" s="50">
        <f>COUNTIF(H51:H51,"x")</f>
        <v>1</v>
      </c>
      <c r="I52" s="33">
        <f>COUNTIF(I51:I51,"x")</f>
        <v>0</v>
      </c>
      <c r="J52" s="77">
        <f>IF(I52=1,"NA",G52/(1-I52))</f>
        <v>0</v>
      </c>
    </row>
    <row r="53" spans="2:10" x14ac:dyDescent="0.2">
      <c r="C53" s="62"/>
      <c r="D53" s="4"/>
      <c r="E53" s="4"/>
      <c r="F53" s="4"/>
      <c r="G53" s="19"/>
      <c r="H53" s="19"/>
    </row>
    <row r="54" spans="2:10" ht="41.25" customHeight="1" x14ac:dyDescent="0.2">
      <c r="B54" s="37">
        <v>1.1100000000000001</v>
      </c>
      <c r="C54" s="14" t="s">
        <v>9</v>
      </c>
      <c r="D54" s="10" t="s">
        <v>44</v>
      </c>
      <c r="E54" s="40" t="s">
        <v>46</v>
      </c>
      <c r="F54" s="6"/>
      <c r="G54" s="8"/>
      <c r="H54" s="7" t="s">
        <v>4</v>
      </c>
      <c r="I54" s="7"/>
      <c r="J54" s="16"/>
    </row>
    <row r="55" spans="2:10" x14ac:dyDescent="0.2">
      <c r="C55" s="62"/>
      <c r="D55" s="4"/>
      <c r="E55" s="4"/>
      <c r="F55" s="4"/>
      <c r="G55" s="33">
        <f>COUNTIF(G54:G54,"x")</f>
        <v>0</v>
      </c>
      <c r="H55" s="33">
        <f>COUNTIF(H54:H54,"x")</f>
        <v>1</v>
      </c>
      <c r="I55" s="33">
        <f>COUNTIF(I54:I54,"x")</f>
        <v>0</v>
      </c>
      <c r="J55" s="77">
        <f>IF(I55=1,"NA",G55/(1-I55))</f>
        <v>0</v>
      </c>
    </row>
    <row r="56" spans="2:10" x14ac:dyDescent="0.2">
      <c r="C56" s="62"/>
      <c r="D56" s="4"/>
      <c r="E56" s="4"/>
      <c r="F56" s="4"/>
      <c r="G56" s="1"/>
      <c r="H56" s="1"/>
    </row>
    <row r="57" spans="2:10" ht="32" x14ac:dyDescent="0.2">
      <c r="B57" s="37">
        <v>1.1200000000000001</v>
      </c>
      <c r="C57" s="14" t="s">
        <v>10</v>
      </c>
      <c r="D57" s="10">
        <v>5.2</v>
      </c>
      <c r="E57" s="40" t="s">
        <v>46</v>
      </c>
      <c r="F57" s="6"/>
      <c r="G57" s="7"/>
      <c r="H57" s="7" t="s">
        <v>4</v>
      </c>
      <c r="I57" s="7"/>
      <c r="J57" s="16"/>
    </row>
    <row r="58" spans="2:10" x14ac:dyDescent="0.2">
      <c r="C58" s="62"/>
      <c r="D58" s="4"/>
      <c r="E58" s="4"/>
      <c r="F58" s="4"/>
      <c r="G58" s="50">
        <f>COUNTIF(G57:G57,"x")</f>
        <v>0</v>
      </c>
      <c r="H58" s="33">
        <f>COUNTIF(H57:H57,"x")</f>
        <v>1</v>
      </c>
      <c r="I58" s="33">
        <f>COUNTIF(I57:I57,"x")</f>
        <v>0</v>
      </c>
      <c r="J58" s="77">
        <f>IF(I58=1,"NA",G58/(1-I58))</f>
        <v>0</v>
      </c>
    </row>
    <row r="59" spans="2:10" x14ac:dyDescent="0.2">
      <c r="C59" s="62"/>
      <c r="D59" s="4"/>
      <c r="E59" s="4"/>
      <c r="F59" s="4"/>
      <c r="G59" s="20"/>
      <c r="H59" s="1"/>
    </row>
    <row r="60" spans="2:10" ht="32" x14ac:dyDescent="0.2">
      <c r="B60" s="37">
        <v>1.1299999999999999</v>
      </c>
      <c r="C60" s="14" t="s">
        <v>97</v>
      </c>
      <c r="D60" s="10">
        <v>5.3</v>
      </c>
      <c r="E60" s="40" t="s">
        <v>46</v>
      </c>
      <c r="F60" s="6"/>
      <c r="G60" s="7"/>
      <c r="H60" s="7" t="s">
        <v>4</v>
      </c>
      <c r="I60" s="7"/>
      <c r="J60" s="16"/>
    </row>
    <row r="61" spans="2:10" x14ac:dyDescent="0.2">
      <c r="C61" s="62"/>
      <c r="D61" s="4"/>
      <c r="E61" s="4"/>
      <c r="F61" s="4"/>
      <c r="G61" s="50">
        <f>COUNTIF(G60:G60,"x")</f>
        <v>0</v>
      </c>
      <c r="H61" s="50">
        <f>COUNTIF(H60:H60,"x")</f>
        <v>1</v>
      </c>
      <c r="I61" s="33">
        <f>COUNTIF(I60:I60,"x")</f>
        <v>0</v>
      </c>
      <c r="J61" s="77">
        <f>IF(I61=1,"NA",G61/(1-I61))</f>
        <v>0</v>
      </c>
    </row>
    <row r="62" spans="2:10" x14ac:dyDescent="0.2">
      <c r="C62" s="62"/>
      <c r="D62" s="4"/>
      <c r="E62" s="4"/>
      <c r="F62" s="4"/>
      <c r="G62" s="19"/>
      <c r="H62" s="19"/>
    </row>
    <row r="63" spans="2:10" ht="32" x14ac:dyDescent="0.2">
      <c r="B63" s="37">
        <v>1.1399999999999999</v>
      </c>
      <c r="C63" s="14" t="s">
        <v>98</v>
      </c>
      <c r="D63" s="10">
        <v>5.3</v>
      </c>
      <c r="E63" s="40" t="s">
        <v>46</v>
      </c>
      <c r="F63" s="6"/>
      <c r="G63" s="8"/>
      <c r="H63" s="8" t="s">
        <v>4</v>
      </c>
      <c r="I63" s="7"/>
      <c r="J63" s="16"/>
    </row>
    <row r="64" spans="2:10" x14ac:dyDescent="0.2">
      <c r="C64" s="62"/>
      <c r="D64" s="4"/>
      <c r="E64" s="4"/>
      <c r="F64" s="4"/>
      <c r="G64" s="50">
        <f>COUNTIF(G63:G63,"x")</f>
        <v>0</v>
      </c>
      <c r="H64" s="50">
        <f>COUNTIF(H63:H63,"x")</f>
        <v>1</v>
      </c>
      <c r="I64" s="33">
        <f>COUNTIF(I63:I63,"x")</f>
        <v>0</v>
      </c>
      <c r="J64" s="77">
        <f>IF(I64=1,"NA",G64/(1-I64))</f>
        <v>0</v>
      </c>
    </row>
    <row r="65" spans="2:10" x14ac:dyDescent="0.2">
      <c r="C65" s="62"/>
      <c r="D65" s="4"/>
      <c r="E65" s="4"/>
      <c r="F65" s="4"/>
      <c r="G65" s="20"/>
      <c r="H65" s="20"/>
    </row>
    <row r="66" spans="2:10" ht="20" x14ac:dyDescent="0.2">
      <c r="B66" s="45" t="s">
        <v>50</v>
      </c>
      <c r="C66" s="54"/>
      <c r="D66" s="55"/>
      <c r="E66" s="54"/>
      <c r="F66" s="55"/>
      <c r="G66" s="55"/>
      <c r="H66" s="55"/>
      <c r="I66" s="46"/>
      <c r="J66" s="56"/>
    </row>
    <row r="67" spans="2:10" x14ac:dyDescent="0.2">
      <c r="B67" s="53">
        <v>2.1</v>
      </c>
      <c r="C67" s="85" t="s">
        <v>11</v>
      </c>
      <c r="D67" s="85"/>
      <c r="E67" s="85"/>
      <c r="F67" s="85"/>
      <c r="G67" s="85"/>
      <c r="H67" s="85"/>
      <c r="I67" s="85"/>
      <c r="J67" s="76">
        <f>AVERAGE(J69,J72,J76)</f>
        <v>0</v>
      </c>
    </row>
    <row r="68" spans="2:10" ht="15" customHeight="1" x14ac:dyDescent="0.2">
      <c r="B68" s="37" t="s">
        <v>12</v>
      </c>
      <c r="C68" s="14" t="s">
        <v>99</v>
      </c>
      <c r="D68" s="10">
        <v>5.5</v>
      </c>
      <c r="E68" s="40" t="s">
        <v>46</v>
      </c>
      <c r="F68" s="6"/>
      <c r="G68" s="7"/>
      <c r="H68" s="7" t="s">
        <v>4</v>
      </c>
      <c r="I68" s="7"/>
      <c r="J68" s="16"/>
    </row>
    <row r="69" spans="2:10" x14ac:dyDescent="0.2">
      <c r="C69" s="62"/>
      <c r="D69" s="4"/>
      <c r="E69" s="4"/>
      <c r="F69" s="4"/>
      <c r="G69" s="50">
        <f>COUNTIF(G68:G68,"x")</f>
        <v>0</v>
      </c>
      <c r="H69" s="50">
        <f>COUNTIF(H68:H68,"x")</f>
        <v>1</v>
      </c>
      <c r="I69" s="33">
        <f>COUNTIF(I68:I68,"x")</f>
        <v>0</v>
      </c>
      <c r="J69" s="77">
        <f>IF(I69=1,"NA",G69/(1-I69))</f>
        <v>0</v>
      </c>
    </row>
    <row r="70" spans="2:10" x14ac:dyDescent="0.2">
      <c r="C70" s="62"/>
      <c r="D70" s="4"/>
      <c r="E70" s="4"/>
      <c r="F70" s="4"/>
      <c r="G70" s="20"/>
      <c r="H70" s="20"/>
    </row>
    <row r="71" spans="2:10" ht="55.5" customHeight="1" x14ac:dyDescent="0.2">
      <c r="B71" s="37" t="s">
        <v>13</v>
      </c>
      <c r="C71" s="14" t="s">
        <v>14</v>
      </c>
      <c r="D71" s="10" t="s">
        <v>51</v>
      </c>
      <c r="E71" s="40" t="s">
        <v>46</v>
      </c>
      <c r="F71" s="6"/>
      <c r="G71" s="7"/>
      <c r="H71" s="7" t="s">
        <v>4</v>
      </c>
      <c r="I71" s="7"/>
      <c r="J71" s="16"/>
    </row>
    <row r="72" spans="2:10" x14ac:dyDescent="0.2">
      <c r="C72" s="62"/>
      <c r="D72" s="4"/>
      <c r="E72" s="4"/>
      <c r="F72" s="4"/>
      <c r="G72" s="33">
        <f>COUNTIF(G71:G71,"x")</f>
        <v>0</v>
      </c>
      <c r="H72" s="33">
        <f>COUNTIF(H71:H71,"x")</f>
        <v>1</v>
      </c>
      <c r="I72" s="33">
        <f>COUNTIF(I71:I71,"x")</f>
        <v>0</v>
      </c>
      <c r="J72" s="77">
        <f>IF(I72=1,"NA",G72/(1-I72))</f>
        <v>0</v>
      </c>
    </row>
    <row r="73" spans="2:10" x14ac:dyDescent="0.2">
      <c r="C73" s="62"/>
      <c r="D73" s="4"/>
      <c r="E73" s="4"/>
      <c r="F73" s="4"/>
      <c r="G73" s="1"/>
      <c r="H73" s="1"/>
    </row>
    <row r="74" spans="2:10" x14ac:dyDescent="0.2">
      <c r="C74" s="13"/>
      <c r="D74" s="9"/>
      <c r="E74" s="13"/>
      <c r="F74" s="9"/>
      <c r="G74" s="9"/>
      <c r="H74" s="9"/>
      <c r="I74" s="3"/>
      <c r="J74" s="3"/>
    </row>
    <row r="75" spans="2:10" ht="48" x14ac:dyDescent="0.2">
      <c r="B75" s="37" t="s">
        <v>15</v>
      </c>
      <c r="C75" s="14" t="s">
        <v>100</v>
      </c>
      <c r="D75" s="10" t="s">
        <v>52</v>
      </c>
      <c r="E75" s="40" t="s">
        <v>46</v>
      </c>
      <c r="F75" s="6"/>
      <c r="G75" s="7"/>
      <c r="H75" s="7" t="s">
        <v>4</v>
      </c>
      <c r="I75" s="7"/>
      <c r="J75" s="16"/>
    </row>
    <row r="76" spans="2:10" x14ac:dyDescent="0.2">
      <c r="C76" s="62"/>
      <c r="D76" s="4"/>
      <c r="E76" s="4"/>
      <c r="F76" s="4"/>
      <c r="G76" s="50">
        <f>COUNTIF(G75:G75,"x")</f>
        <v>0</v>
      </c>
      <c r="H76" s="50">
        <f>COUNTIF(H75:H75,"x")</f>
        <v>1</v>
      </c>
      <c r="I76" s="33">
        <f>COUNTIF(I75:I75,"x")</f>
        <v>0</v>
      </c>
      <c r="J76" s="77">
        <f>IF(I76=1,"NA",G76/(1-I76))</f>
        <v>0</v>
      </c>
    </row>
    <row r="77" spans="2:10" x14ac:dyDescent="0.2">
      <c r="C77" s="62"/>
      <c r="D77" s="4"/>
      <c r="E77" s="4"/>
      <c r="F77" s="4"/>
      <c r="G77" s="20"/>
      <c r="H77" s="20"/>
    </row>
    <row r="78" spans="2:10" x14ac:dyDescent="0.2">
      <c r="B78" s="53">
        <v>2.2000000000000002</v>
      </c>
      <c r="C78" s="86" t="s">
        <v>67</v>
      </c>
      <c r="D78" s="86"/>
      <c r="E78" s="86"/>
      <c r="F78" s="86"/>
      <c r="G78" s="86"/>
      <c r="H78" s="86"/>
      <c r="I78" s="86"/>
      <c r="J78" s="76">
        <f>AVERAGE(J80,J87)</f>
        <v>0</v>
      </c>
    </row>
    <row r="79" spans="2:10" ht="27" x14ac:dyDescent="0.2">
      <c r="B79" s="37" t="s">
        <v>16</v>
      </c>
      <c r="C79" s="14" t="s">
        <v>17</v>
      </c>
      <c r="D79" s="10" t="s">
        <v>53</v>
      </c>
      <c r="E79" s="40" t="s">
        <v>46</v>
      </c>
      <c r="F79" s="6"/>
      <c r="G79" s="7"/>
      <c r="H79" s="7" t="s">
        <v>4</v>
      </c>
      <c r="I79" s="7"/>
      <c r="J79" s="16"/>
    </row>
    <row r="80" spans="2:10" x14ac:dyDescent="0.2">
      <c r="C80" s="62"/>
      <c r="D80" s="4"/>
      <c r="E80" s="4"/>
      <c r="F80" s="4"/>
      <c r="G80" s="50">
        <f>COUNTIF(G79:G79,"x")</f>
        <v>0</v>
      </c>
      <c r="H80" s="50">
        <f>COUNTIF(H79:H79,"x")</f>
        <v>1</v>
      </c>
      <c r="I80" s="33">
        <f>COUNTIF(I79:I79,"x")</f>
        <v>0</v>
      </c>
      <c r="J80" s="77">
        <f>IF(I80=1,"NA",G80/(1-I80))</f>
        <v>0</v>
      </c>
    </row>
    <row r="81" spans="2:10" x14ac:dyDescent="0.2">
      <c r="C81" s="62"/>
      <c r="D81" s="4"/>
      <c r="E81" s="4"/>
      <c r="F81" s="4"/>
      <c r="G81" s="20"/>
      <c r="H81" s="20"/>
    </row>
    <row r="82" spans="2:10" ht="32" x14ac:dyDescent="0.2">
      <c r="B82" s="37" t="s">
        <v>18</v>
      </c>
      <c r="C82" s="14" t="s">
        <v>101</v>
      </c>
      <c r="D82" s="10" t="s">
        <v>53</v>
      </c>
      <c r="E82" s="40" t="s">
        <v>46</v>
      </c>
      <c r="F82" s="21"/>
      <c r="G82" s="34"/>
      <c r="H82" s="35"/>
      <c r="I82" s="35"/>
      <c r="J82" s="36"/>
    </row>
    <row r="83" spans="2:10" ht="27" x14ac:dyDescent="0.2">
      <c r="B83" s="37" t="s">
        <v>18</v>
      </c>
      <c r="C83" s="14" t="s">
        <v>102</v>
      </c>
      <c r="D83" s="11">
        <v>10.1</v>
      </c>
      <c r="E83" s="40" t="s">
        <v>46</v>
      </c>
      <c r="F83" s="21"/>
      <c r="G83" s="8"/>
      <c r="H83" s="7" t="s">
        <v>4</v>
      </c>
      <c r="I83" s="7"/>
      <c r="J83" s="29"/>
    </row>
    <row r="84" spans="2:10" ht="31.5" customHeight="1" x14ac:dyDescent="0.2">
      <c r="B84" s="37" t="s">
        <v>18</v>
      </c>
      <c r="C84" s="14" t="s">
        <v>103</v>
      </c>
      <c r="D84" s="11">
        <v>10.1</v>
      </c>
      <c r="E84" s="40" t="s">
        <v>46</v>
      </c>
      <c r="F84" s="21"/>
      <c r="G84" s="7"/>
      <c r="H84" s="7" t="s">
        <v>4</v>
      </c>
      <c r="I84" s="7"/>
      <c r="J84" s="21"/>
    </row>
    <row r="85" spans="2:10" ht="27" x14ac:dyDescent="0.2">
      <c r="B85" s="37" t="s">
        <v>18</v>
      </c>
      <c r="C85" s="14" t="s">
        <v>104</v>
      </c>
      <c r="D85" s="11">
        <v>10.1</v>
      </c>
      <c r="E85" s="40" t="s">
        <v>46</v>
      </c>
      <c r="F85" s="21"/>
      <c r="G85" s="7"/>
      <c r="H85" s="7" t="s">
        <v>4</v>
      </c>
      <c r="I85" s="7"/>
      <c r="J85" s="21"/>
    </row>
    <row r="86" spans="2:10" ht="27" x14ac:dyDescent="0.2">
      <c r="B86" s="37" t="s">
        <v>18</v>
      </c>
      <c r="C86" s="14" t="s">
        <v>105</v>
      </c>
      <c r="D86" s="11">
        <v>10.1</v>
      </c>
      <c r="E86" s="40" t="s">
        <v>46</v>
      </c>
      <c r="F86" s="21"/>
      <c r="G86" s="7"/>
      <c r="H86" s="7" t="s">
        <v>4</v>
      </c>
      <c r="I86" s="7"/>
      <c r="J86" s="21"/>
    </row>
    <row r="87" spans="2:10" x14ac:dyDescent="0.2">
      <c r="C87" s="62"/>
      <c r="D87" s="4"/>
      <c r="E87" s="4"/>
      <c r="F87" s="4"/>
      <c r="G87" s="33">
        <f>COUNTIF(G83:G86,"x")</f>
        <v>0</v>
      </c>
      <c r="H87" s="33">
        <f>COUNTIF(H83:H86,"x")</f>
        <v>4</v>
      </c>
      <c r="I87" s="33">
        <f>COUNTIF(I83:I86,"x")</f>
        <v>0</v>
      </c>
      <c r="J87" s="77">
        <f>IF(I87=4,"NA",G87/(4-I87))</f>
        <v>0</v>
      </c>
    </row>
    <row r="88" spans="2:10" x14ac:dyDescent="0.2">
      <c r="C88" s="62"/>
      <c r="D88" s="4"/>
      <c r="E88" s="4"/>
      <c r="F88" s="4"/>
      <c r="G88" s="1"/>
      <c r="H88" s="1"/>
    </row>
    <row r="89" spans="2:10" ht="20" x14ac:dyDescent="0.2">
      <c r="B89" s="45" t="s">
        <v>54</v>
      </c>
      <c r="C89" s="54"/>
      <c r="D89" s="55"/>
      <c r="E89" s="54"/>
      <c r="F89" s="55"/>
      <c r="G89" s="55"/>
      <c r="H89" s="55"/>
      <c r="I89" s="46"/>
      <c r="J89" s="76">
        <f>AVERAGE(J103,J109,J121,J127,J134,J146)</f>
        <v>0</v>
      </c>
    </row>
    <row r="90" spans="2:10" ht="15" customHeight="1" x14ac:dyDescent="0.2">
      <c r="B90" s="37">
        <v>3.1</v>
      </c>
      <c r="C90" s="14" t="s">
        <v>106</v>
      </c>
      <c r="D90" s="10">
        <v>8.1999999999999993</v>
      </c>
      <c r="E90" s="40" t="s">
        <v>46</v>
      </c>
      <c r="F90" s="30"/>
      <c r="G90" s="34"/>
      <c r="H90" s="35"/>
      <c r="I90" s="35"/>
      <c r="J90" s="36"/>
    </row>
    <row r="91" spans="2:10" ht="15" customHeight="1" x14ac:dyDescent="0.2">
      <c r="B91" s="37">
        <v>3.1</v>
      </c>
      <c r="C91" s="14" t="s">
        <v>107</v>
      </c>
      <c r="D91" s="10" t="s">
        <v>123</v>
      </c>
      <c r="E91" s="40" t="s">
        <v>46</v>
      </c>
      <c r="F91" s="21"/>
      <c r="G91" s="8"/>
      <c r="H91" s="8" t="s">
        <v>4</v>
      </c>
      <c r="I91" s="8"/>
      <c r="J91" s="29"/>
    </row>
    <row r="92" spans="2:10" ht="15" customHeight="1" x14ac:dyDescent="0.2">
      <c r="B92" s="37">
        <v>3.1</v>
      </c>
      <c r="C92" s="14" t="s">
        <v>108</v>
      </c>
      <c r="D92" s="10" t="s">
        <v>124</v>
      </c>
      <c r="E92" s="40" t="s">
        <v>46</v>
      </c>
      <c r="F92" s="21"/>
      <c r="G92" s="7"/>
      <c r="H92" s="8" t="s">
        <v>4</v>
      </c>
      <c r="I92" s="8"/>
      <c r="J92" s="21"/>
    </row>
    <row r="93" spans="2:10" ht="32" x14ac:dyDescent="0.2">
      <c r="B93" s="37">
        <v>3.1</v>
      </c>
      <c r="C93" s="14" t="s">
        <v>109</v>
      </c>
      <c r="D93" s="10" t="s">
        <v>125</v>
      </c>
      <c r="E93" s="40" t="s">
        <v>46</v>
      </c>
      <c r="F93" s="21"/>
      <c r="G93" s="7"/>
      <c r="H93" s="8" t="s">
        <v>4</v>
      </c>
      <c r="I93" s="8"/>
      <c r="J93" s="21"/>
    </row>
    <row r="94" spans="2:10" ht="27" x14ac:dyDescent="0.2">
      <c r="B94" s="37">
        <v>3.1</v>
      </c>
      <c r="C94" s="14" t="s">
        <v>110</v>
      </c>
      <c r="D94" s="10" t="s">
        <v>126</v>
      </c>
      <c r="E94" s="40" t="s">
        <v>46</v>
      </c>
      <c r="F94" s="21"/>
      <c r="G94" s="7"/>
      <c r="H94" s="8" t="s">
        <v>4</v>
      </c>
      <c r="I94" s="8"/>
      <c r="J94" s="21"/>
    </row>
    <row r="95" spans="2:10" ht="15" customHeight="1" x14ac:dyDescent="0.2">
      <c r="B95" s="37">
        <v>3.1</v>
      </c>
      <c r="C95" s="14" t="s">
        <v>111</v>
      </c>
      <c r="D95" s="10" t="s">
        <v>127</v>
      </c>
      <c r="E95" s="40" t="s">
        <v>46</v>
      </c>
      <c r="F95" s="21"/>
      <c r="G95" s="7"/>
      <c r="H95" s="8" t="s">
        <v>4</v>
      </c>
      <c r="I95" s="8"/>
      <c r="J95" s="21"/>
    </row>
    <row r="96" spans="2:10" ht="32" x14ac:dyDescent="0.2">
      <c r="B96" s="37">
        <v>3.1</v>
      </c>
      <c r="C96" s="14" t="s">
        <v>112</v>
      </c>
      <c r="D96" s="10" t="s">
        <v>134</v>
      </c>
      <c r="E96" s="40" t="s">
        <v>46</v>
      </c>
      <c r="F96" s="21"/>
      <c r="G96" s="7"/>
      <c r="H96" s="8" t="s">
        <v>4</v>
      </c>
      <c r="I96" s="8"/>
      <c r="J96" s="21"/>
    </row>
    <row r="97" spans="2:10" ht="32" x14ac:dyDescent="0.2">
      <c r="B97" s="37">
        <v>3.1</v>
      </c>
      <c r="C97" s="14" t="s">
        <v>113</v>
      </c>
      <c r="D97" s="10" t="s">
        <v>128</v>
      </c>
      <c r="E97" s="40" t="s">
        <v>46</v>
      </c>
      <c r="F97" s="21"/>
      <c r="G97" s="7"/>
      <c r="H97" s="8" t="s">
        <v>4</v>
      </c>
      <c r="I97" s="8"/>
      <c r="J97" s="21"/>
    </row>
    <row r="98" spans="2:10" ht="32" x14ac:dyDescent="0.2">
      <c r="B98" s="37">
        <v>3.1</v>
      </c>
      <c r="C98" s="14" t="s">
        <v>114</v>
      </c>
      <c r="D98" s="10" t="s">
        <v>129</v>
      </c>
      <c r="E98" s="40" t="s">
        <v>46</v>
      </c>
      <c r="F98" s="21"/>
      <c r="G98" s="7"/>
      <c r="H98" s="8" t="s">
        <v>4</v>
      </c>
      <c r="I98" s="8"/>
      <c r="J98" s="21"/>
    </row>
    <row r="99" spans="2:10" ht="30.75" customHeight="1" x14ac:dyDescent="0.2">
      <c r="B99" s="37">
        <v>3.1</v>
      </c>
      <c r="C99" s="63" t="s">
        <v>115</v>
      </c>
      <c r="D99" s="10" t="s">
        <v>130</v>
      </c>
      <c r="E99" s="40" t="s">
        <v>46</v>
      </c>
      <c r="F99" s="21"/>
      <c r="G99" s="12"/>
      <c r="H99" s="8" t="s">
        <v>4</v>
      </c>
      <c r="I99" s="8"/>
      <c r="J99" s="21"/>
    </row>
    <row r="100" spans="2:10" ht="32" x14ac:dyDescent="0.2">
      <c r="B100" s="37">
        <v>3.1</v>
      </c>
      <c r="C100" s="63" t="s">
        <v>116</v>
      </c>
      <c r="D100" s="10" t="s">
        <v>131</v>
      </c>
      <c r="E100" s="40" t="s">
        <v>46</v>
      </c>
      <c r="F100" s="21"/>
      <c r="G100" s="12"/>
      <c r="H100" s="8" t="s">
        <v>4</v>
      </c>
      <c r="I100" s="8"/>
      <c r="J100" s="21"/>
    </row>
    <row r="101" spans="2:10" ht="15" customHeight="1" x14ac:dyDescent="0.2">
      <c r="B101" s="37">
        <v>3.1</v>
      </c>
      <c r="C101" s="63" t="s">
        <v>117</v>
      </c>
      <c r="D101" s="10" t="s">
        <v>132</v>
      </c>
      <c r="E101" s="40" t="s">
        <v>46</v>
      </c>
      <c r="F101" s="21"/>
      <c r="G101" s="12"/>
      <c r="H101" s="8" t="s">
        <v>4</v>
      </c>
      <c r="I101" s="8"/>
      <c r="J101" s="21"/>
    </row>
    <row r="102" spans="2:10" ht="15" customHeight="1" x14ac:dyDescent="0.2">
      <c r="B102" s="37">
        <v>3.1</v>
      </c>
      <c r="C102" s="63" t="s">
        <v>118</v>
      </c>
      <c r="D102" s="10" t="s">
        <v>133</v>
      </c>
      <c r="E102" s="40" t="s">
        <v>46</v>
      </c>
      <c r="F102" s="21"/>
      <c r="G102" s="12"/>
      <c r="H102" s="7" t="s">
        <v>4</v>
      </c>
      <c r="I102" s="7"/>
      <c r="J102" s="21"/>
    </row>
    <row r="103" spans="2:10" x14ac:dyDescent="0.2">
      <c r="C103" s="62"/>
      <c r="D103" s="4"/>
      <c r="E103" s="4"/>
      <c r="F103" s="4"/>
      <c r="G103" s="33">
        <f>COUNTIF(G91:G102,"x")</f>
        <v>0</v>
      </c>
      <c r="H103" s="33">
        <f>COUNTIF(H91:H102,"x")</f>
        <v>12</v>
      </c>
      <c r="I103" s="33">
        <f>COUNTIF(I91:I102,"x")</f>
        <v>0</v>
      </c>
      <c r="J103" s="77">
        <f>IF(I103=12,"NA",G103/(12-I103))</f>
        <v>0</v>
      </c>
    </row>
    <row r="104" spans="2:10" x14ac:dyDescent="0.2">
      <c r="C104" s="62"/>
      <c r="D104" s="4"/>
      <c r="E104" s="4"/>
      <c r="F104" s="4"/>
      <c r="G104" s="1"/>
      <c r="H104" s="1"/>
    </row>
    <row r="105" spans="2:10" ht="36" customHeight="1" x14ac:dyDescent="0.2">
      <c r="B105" s="37">
        <v>3.2</v>
      </c>
      <c r="C105" s="14" t="s">
        <v>122</v>
      </c>
      <c r="D105" s="10" t="s">
        <v>55</v>
      </c>
      <c r="E105" s="40" t="s">
        <v>46</v>
      </c>
      <c r="F105" s="17"/>
      <c r="G105" s="34"/>
      <c r="H105" s="35"/>
      <c r="I105" s="35"/>
      <c r="J105" s="36"/>
    </row>
    <row r="106" spans="2:10" ht="27" x14ac:dyDescent="0.2">
      <c r="B106" s="37">
        <v>3.2</v>
      </c>
      <c r="C106" s="14" t="s">
        <v>120</v>
      </c>
      <c r="D106" s="10" t="s">
        <v>55</v>
      </c>
      <c r="E106" s="40" t="s">
        <v>46</v>
      </c>
      <c r="F106" s="14"/>
      <c r="G106" s="7"/>
      <c r="H106" s="7" t="s">
        <v>4</v>
      </c>
      <c r="I106" s="7"/>
      <c r="J106" s="21"/>
    </row>
    <row r="107" spans="2:10" ht="27" x14ac:dyDescent="0.2">
      <c r="B107" s="37">
        <v>3.2</v>
      </c>
      <c r="C107" s="14" t="s">
        <v>119</v>
      </c>
      <c r="D107" s="10" t="s">
        <v>55</v>
      </c>
      <c r="E107" s="40" t="s">
        <v>46</v>
      </c>
      <c r="F107" s="14"/>
      <c r="G107" s="7"/>
      <c r="H107" s="7" t="s">
        <v>4</v>
      </c>
      <c r="I107" s="7"/>
      <c r="J107" s="21"/>
    </row>
    <row r="108" spans="2:10" ht="27" x14ac:dyDescent="0.2">
      <c r="B108" s="37">
        <v>3.2</v>
      </c>
      <c r="C108" s="14" t="s">
        <v>121</v>
      </c>
      <c r="D108" s="10" t="s">
        <v>55</v>
      </c>
      <c r="E108" s="40" t="s">
        <v>46</v>
      </c>
      <c r="F108" s="14"/>
      <c r="G108" s="7"/>
      <c r="H108" s="7" t="s">
        <v>4</v>
      </c>
      <c r="I108" s="7"/>
      <c r="J108" s="21"/>
    </row>
    <row r="109" spans="2:10" x14ac:dyDescent="0.2">
      <c r="C109" s="62"/>
      <c r="D109" s="4"/>
      <c r="E109" s="4"/>
      <c r="F109" s="4"/>
      <c r="G109" s="33">
        <f>COUNTIF(G106:G108,"x")</f>
        <v>0</v>
      </c>
      <c r="H109" s="33">
        <f>COUNTIF(H106:H108,"x")</f>
        <v>3</v>
      </c>
      <c r="I109" s="33">
        <f>COUNTIF(I106:I108,"x")</f>
        <v>0</v>
      </c>
      <c r="J109" s="77">
        <f>IF(I109=3,"NA",G109/(3-I109))</f>
        <v>0</v>
      </c>
    </row>
    <row r="110" spans="2:10" x14ac:dyDescent="0.2">
      <c r="C110" s="62"/>
      <c r="D110" s="4"/>
      <c r="E110" s="4"/>
      <c r="F110" s="4"/>
      <c r="G110" s="1"/>
      <c r="H110" s="1"/>
    </row>
    <row r="111" spans="2:10" ht="15" customHeight="1" x14ac:dyDescent="0.2">
      <c r="B111" s="37">
        <v>3.3</v>
      </c>
      <c r="C111" s="14" t="s">
        <v>135</v>
      </c>
      <c r="D111" s="10">
        <v>8.3000000000000007</v>
      </c>
      <c r="E111" s="40" t="s">
        <v>46</v>
      </c>
      <c r="F111" s="17"/>
      <c r="G111" s="34"/>
      <c r="H111" s="35"/>
      <c r="I111" s="35"/>
      <c r="J111" s="36"/>
    </row>
    <row r="112" spans="2:10" ht="15" customHeight="1" x14ac:dyDescent="0.2">
      <c r="B112" s="37">
        <v>3.3</v>
      </c>
      <c r="C112" s="14" t="s">
        <v>136</v>
      </c>
      <c r="D112" s="10" t="s">
        <v>145</v>
      </c>
      <c r="E112" s="40" t="s">
        <v>46</v>
      </c>
      <c r="F112" s="14"/>
      <c r="G112" s="7"/>
      <c r="H112" s="7" t="s">
        <v>4</v>
      </c>
      <c r="I112" s="7"/>
      <c r="J112" s="21"/>
    </row>
    <row r="113" spans="2:10" ht="43.5" customHeight="1" x14ac:dyDescent="0.2">
      <c r="B113" s="37">
        <v>3.3</v>
      </c>
      <c r="C113" s="14" t="s">
        <v>137</v>
      </c>
      <c r="D113" s="10" t="s">
        <v>146</v>
      </c>
      <c r="E113" s="40" t="s">
        <v>46</v>
      </c>
      <c r="F113" s="14"/>
      <c r="G113" s="7"/>
      <c r="H113" s="7" t="s">
        <v>4</v>
      </c>
      <c r="I113" s="7"/>
      <c r="J113" s="21"/>
    </row>
    <row r="114" spans="2:10" ht="27" x14ac:dyDescent="0.2">
      <c r="B114" s="37">
        <v>3.3</v>
      </c>
      <c r="C114" s="14" t="s">
        <v>138</v>
      </c>
      <c r="D114" s="10" t="s">
        <v>147</v>
      </c>
      <c r="E114" s="40" t="s">
        <v>46</v>
      </c>
      <c r="F114" s="14"/>
      <c r="G114" s="7"/>
      <c r="H114" s="7" t="s">
        <v>4</v>
      </c>
      <c r="I114" s="7"/>
      <c r="J114" s="21"/>
    </row>
    <row r="115" spans="2:10" ht="27" x14ac:dyDescent="0.2">
      <c r="B115" s="37">
        <v>3.3</v>
      </c>
      <c r="C115" s="14" t="s">
        <v>139</v>
      </c>
      <c r="D115" s="10" t="s">
        <v>148</v>
      </c>
      <c r="E115" s="40" t="s">
        <v>46</v>
      </c>
      <c r="F115" s="14"/>
      <c r="G115" s="7"/>
      <c r="H115" s="7" t="s">
        <v>4</v>
      </c>
      <c r="I115" s="7"/>
      <c r="J115" s="21"/>
    </row>
    <row r="116" spans="2:10" ht="32" x14ac:dyDescent="0.2">
      <c r="B116" s="37">
        <v>3.3</v>
      </c>
      <c r="C116" s="14" t="s">
        <v>140</v>
      </c>
      <c r="D116" s="10" t="s">
        <v>149</v>
      </c>
      <c r="E116" s="40" t="s">
        <v>46</v>
      </c>
      <c r="F116" s="14"/>
      <c r="G116" s="7"/>
      <c r="H116" s="7" t="s">
        <v>4</v>
      </c>
      <c r="I116" s="7"/>
      <c r="J116" s="21"/>
    </row>
    <row r="117" spans="2:10" ht="27" x14ac:dyDescent="0.2">
      <c r="B117" s="37">
        <v>3.3</v>
      </c>
      <c r="C117" s="14" t="s">
        <v>141</v>
      </c>
      <c r="D117" s="10" t="s">
        <v>150</v>
      </c>
      <c r="E117" s="40" t="s">
        <v>46</v>
      </c>
      <c r="F117" s="14"/>
      <c r="G117" s="7"/>
      <c r="H117" s="7" t="s">
        <v>4</v>
      </c>
      <c r="I117" s="7"/>
      <c r="J117" s="21"/>
    </row>
    <row r="118" spans="2:10" ht="32" x14ac:dyDescent="0.2">
      <c r="B118" s="37">
        <v>3.3</v>
      </c>
      <c r="C118" s="14" t="s">
        <v>142</v>
      </c>
      <c r="D118" s="10" t="s">
        <v>151</v>
      </c>
      <c r="E118" s="40" t="s">
        <v>46</v>
      </c>
      <c r="F118" s="14"/>
      <c r="G118" s="7"/>
      <c r="H118" s="7" t="s">
        <v>4</v>
      </c>
      <c r="I118" s="7"/>
      <c r="J118" s="21"/>
    </row>
    <row r="119" spans="2:10" ht="32" x14ac:dyDescent="0.2">
      <c r="B119" s="37">
        <v>3.3</v>
      </c>
      <c r="C119" s="14" t="s">
        <v>143</v>
      </c>
      <c r="D119" s="10" t="s">
        <v>152</v>
      </c>
      <c r="E119" s="40" t="s">
        <v>46</v>
      </c>
      <c r="F119" s="14"/>
      <c r="G119" s="7"/>
      <c r="H119" s="7" t="s">
        <v>4</v>
      </c>
      <c r="I119" s="7"/>
      <c r="J119" s="21"/>
    </row>
    <row r="120" spans="2:10" ht="15" customHeight="1" x14ac:dyDescent="0.2">
      <c r="B120" s="37">
        <v>3.3</v>
      </c>
      <c r="C120" s="63" t="s">
        <v>144</v>
      </c>
      <c r="D120" s="10" t="s">
        <v>153</v>
      </c>
      <c r="E120" s="40" t="s">
        <v>46</v>
      </c>
      <c r="F120" s="14"/>
      <c r="G120" s="12"/>
      <c r="H120" s="7" t="s">
        <v>4</v>
      </c>
      <c r="I120" s="7"/>
      <c r="J120" s="21"/>
    </row>
    <row r="121" spans="2:10" x14ac:dyDescent="0.2">
      <c r="C121" s="62"/>
      <c r="D121" s="4"/>
      <c r="E121" s="4"/>
      <c r="F121" s="4"/>
      <c r="G121" s="33">
        <f>COUNTIF(G112:G120,"x")</f>
        <v>0</v>
      </c>
      <c r="H121" s="33">
        <f>COUNTIF(H112:H120,"x")</f>
        <v>9</v>
      </c>
      <c r="I121" s="33">
        <f>COUNTIF(I112:I120,"x")</f>
        <v>0</v>
      </c>
      <c r="J121" s="77">
        <f>IF(I121=9,"NA",G121/(9-I121))</f>
        <v>0</v>
      </c>
    </row>
    <row r="122" spans="2:10" x14ac:dyDescent="0.2">
      <c r="C122" s="62"/>
      <c r="D122" s="4"/>
      <c r="E122" s="4"/>
      <c r="F122" s="4"/>
      <c r="G122" s="1"/>
      <c r="H122" s="1"/>
    </row>
    <row r="123" spans="2:10" ht="32" x14ac:dyDescent="0.2">
      <c r="B123" s="37">
        <v>3.4</v>
      </c>
      <c r="C123" s="14" t="s">
        <v>154</v>
      </c>
      <c r="D123" s="10" t="s">
        <v>56</v>
      </c>
      <c r="E123" s="40" t="s">
        <v>46</v>
      </c>
      <c r="F123" s="30"/>
      <c r="G123" s="34"/>
      <c r="H123" s="35"/>
      <c r="I123" s="35"/>
      <c r="J123" s="36"/>
    </row>
    <row r="124" spans="2:10" ht="19.5" customHeight="1" x14ac:dyDescent="0.2">
      <c r="B124" s="37">
        <v>3.4</v>
      </c>
      <c r="C124" s="14" t="s">
        <v>120</v>
      </c>
      <c r="D124" s="10" t="s">
        <v>56</v>
      </c>
      <c r="E124" s="40" t="s">
        <v>46</v>
      </c>
      <c r="F124" s="21"/>
      <c r="G124" s="7"/>
      <c r="H124" s="7" t="s">
        <v>4</v>
      </c>
      <c r="I124" s="7"/>
      <c r="J124" s="21"/>
    </row>
    <row r="125" spans="2:10" ht="27" x14ac:dyDescent="0.2">
      <c r="B125" s="37">
        <v>3.4</v>
      </c>
      <c r="C125" s="14" t="s">
        <v>119</v>
      </c>
      <c r="D125" s="10" t="s">
        <v>56</v>
      </c>
      <c r="E125" s="40" t="s">
        <v>46</v>
      </c>
      <c r="F125" s="21"/>
      <c r="G125" s="7"/>
      <c r="H125" s="7" t="s">
        <v>4</v>
      </c>
      <c r="I125" s="7"/>
      <c r="J125" s="21"/>
    </row>
    <row r="126" spans="2:10" ht="27" x14ac:dyDescent="0.2">
      <c r="B126" s="37">
        <v>3.4</v>
      </c>
      <c r="C126" s="14" t="s">
        <v>121</v>
      </c>
      <c r="D126" s="10" t="s">
        <v>56</v>
      </c>
      <c r="E126" s="40" t="s">
        <v>46</v>
      </c>
      <c r="F126" s="21"/>
      <c r="G126" s="7"/>
      <c r="H126" s="7" t="s">
        <v>4</v>
      </c>
      <c r="I126" s="7"/>
      <c r="J126" s="21"/>
    </row>
    <row r="127" spans="2:10" x14ac:dyDescent="0.2">
      <c r="C127" s="62"/>
      <c r="D127" s="4"/>
      <c r="E127" s="4"/>
      <c r="F127" s="4"/>
      <c r="G127" s="32">
        <f>COUNTIF(G124:G126,"x")</f>
        <v>0</v>
      </c>
      <c r="H127" s="32">
        <f>COUNTIF(H124:H126,"x")</f>
        <v>3</v>
      </c>
      <c r="I127" s="33">
        <f>COUNTIF(I124:I126,"x")</f>
        <v>0</v>
      </c>
      <c r="J127" s="77">
        <f>IF(I127=3,"NA",G127/(3-I127))</f>
        <v>0</v>
      </c>
    </row>
    <row r="128" spans="2:10" x14ac:dyDescent="0.2">
      <c r="C128" s="62"/>
      <c r="D128" s="4"/>
      <c r="E128" s="4"/>
      <c r="F128" s="4"/>
      <c r="G128" s="20"/>
      <c r="H128" s="20"/>
    </row>
    <row r="129" spans="2:10" ht="15" customHeight="1" x14ac:dyDescent="0.2">
      <c r="B129" s="37">
        <v>3.5</v>
      </c>
      <c r="C129" s="14" t="s">
        <v>155</v>
      </c>
      <c r="D129" s="10" t="s">
        <v>57</v>
      </c>
      <c r="E129" s="40" t="s">
        <v>46</v>
      </c>
      <c r="F129" s="30"/>
      <c r="G129" s="34"/>
      <c r="H129" s="35"/>
      <c r="I129" s="35"/>
      <c r="J129" s="36"/>
    </row>
    <row r="130" spans="2:10" ht="15" customHeight="1" x14ac:dyDescent="0.2">
      <c r="B130" s="37">
        <v>3.5</v>
      </c>
      <c r="C130" s="14" t="s">
        <v>156</v>
      </c>
      <c r="D130" s="11"/>
      <c r="E130" s="40" t="s">
        <v>46</v>
      </c>
      <c r="F130" s="21"/>
      <c r="G130" s="8"/>
      <c r="H130" s="7" t="s">
        <v>4</v>
      </c>
      <c r="I130" s="7"/>
      <c r="J130" s="21"/>
    </row>
    <row r="131" spans="2:10" ht="32" x14ac:dyDescent="0.2">
      <c r="B131" s="37">
        <v>3.5</v>
      </c>
      <c r="C131" s="14" t="s">
        <v>157</v>
      </c>
      <c r="D131" s="10" t="s">
        <v>57</v>
      </c>
      <c r="E131" s="40" t="s">
        <v>46</v>
      </c>
      <c r="F131" s="21"/>
      <c r="G131" s="7"/>
      <c r="H131" s="7" t="s">
        <v>4</v>
      </c>
      <c r="I131" s="7"/>
      <c r="J131" s="21"/>
    </row>
    <row r="132" spans="2:10" ht="32" x14ac:dyDescent="0.2">
      <c r="B132" s="37">
        <v>3.5</v>
      </c>
      <c r="C132" s="14" t="s">
        <v>159</v>
      </c>
      <c r="D132" s="10" t="s">
        <v>57</v>
      </c>
      <c r="E132" s="40" t="s">
        <v>46</v>
      </c>
      <c r="F132" s="21"/>
      <c r="G132" s="7"/>
      <c r="H132" s="7" t="s">
        <v>4</v>
      </c>
      <c r="I132" s="7"/>
      <c r="J132" s="21"/>
    </row>
    <row r="133" spans="2:10" ht="15" customHeight="1" x14ac:dyDescent="0.2">
      <c r="B133" s="37">
        <v>3.5</v>
      </c>
      <c r="C133" s="14" t="s">
        <v>158</v>
      </c>
      <c r="D133" s="10" t="s">
        <v>57</v>
      </c>
      <c r="E133" s="40" t="s">
        <v>46</v>
      </c>
      <c r="F133" s="21"/>
      <c r="G133" s="7"/>
      <c r="H133" s="7" t="s">
        <v>4</v>
      </c>
      <c r="I133" s="7"/>
      <c r="J133" s="21"/>
    </row>
    <row r="134" spans="2:10" x14ac:dyDescent="0.2">
      <c r="C134" s="62"/>
      <c r="D134" s="4"/>
      <c r="E134" s="4"/>
      <c r="F134" s="4"/>
      <c r="G134" s="33">
        <f>COUNTIF(G130:G133,"x")</f>
        <v>0</v>
      </c>
      <c r="H134" s="33">
        <f>COUNTIF(H130:H133,"x")</f>
        <v>4</v>
      </c>
      <c r="I134" s="33">
        <f>COUNTIF(I130:I133,"x")</f>
        <v>0</v>
      </c>
      <c r="J134" s="77">
        <f>IF(I134=4,"NA",G134/(4-I134))</f>
        <v>0</v>
      </c>
    </row>
    <row r="135" spans="2:10" x14ac:dyDescent="0.2">
      <c r="C135" s="62"/>
      <c r="D135" s="4"/>
      <c r="E135" s="4"/>
      <c r="F135" s="4"/>
      <c r="G135" s="1"/>
      <c r="H135" s="1"/>
    </row>
    <row r="136" spans="2:10" ht="27" x14ac:dyDescent="0.2">
      <c r="B136" s="37">
        <v>3.6</v>
      </c>
      <c r="C136" s="14" t="s">
        <v>168</v>
      </c>
      <c r="D136" s="10">
        <v>8.4</v>
      </c>
      <c r="E136" s="40" t="s">
        <v>46</v>
      </c>
      <c r="F136" s="30"/>
      <c r="G136" s="34"/>
      <c r="H136" s="35"/>
      <c r="I136" s="35"/>
      <c r="J136" s="36"/>
    </row>
    <row r="137" spans="2:10" ht="27" x14ac:dyDescent="0.2">
      <c r="B137" s="37">
        <v>3.6</v>
      </c>
      <c r="C137" s="14" t="s">
        <v>160</v>
      </c>
      <c r="D137" s="10" t="s">
        <v>169</v>
      </c>
      <c r="E137" s="40" t="s">
        <v>46</v>
      </c>
      <c r="F137" s="21"/>
      <c r="G137" s="8"/>
      <c r="H137" s="8" t="s">
        <v>4</v>
      </c>
      <c r="I137" s="8"/>
      <c r="J137" s="21"/>
    </row>
    <row r="138" spans="2:10" ht="27" x14ac:dyDescent="0.2">
      <c r="B138" s="37">
        <v>3.6</v>
      </c>
      <c r="C138" s="14" t="s">
        <v>161</v>
      </c>
      <c r="D138" s="10" t="s">
        <v>172</v>
      </c>
      <c r="E138" s="40" t="s">
        <v>46</v>
      </c>
      <c r="F138" s="21"/>
      <c r="G138" s="7"/>
      <c r="H138" s="8" t="s">
        <v>4</v>
      </c>
      <c r="I138" s="8"/>
      <c r="J138" s="21"/>
    </row>
    <row r="139" spans="2:10" ht="32" x14ac:dyDescent="0.2">
      <c r="B139" s="37">
        <v>3.6</v>
      </c>
      <c r="C139" s="14" t="s">
        <v>162</v>
      </c>
      <c r="D139" s="10" t="s">
        <v>173</v>
      </c>
      <c r="E139" s="40" t="s">
        <v>46</v>
      </c>
      <c r="F139" s="21"/>
      <c r="G139" s="7"/>
      <c r="H139" s="8" t="s">
        <v>4</v>
      </c>
      <c r="I139" s="8"/>
      <c r="J139" s="21"/>
    </row>
    <row r="140" spans="2:10" ht="27" x14ac:dyDescent="0.2">
      <c r="B140" s="37">
        <v>3.6</v>
      </c>
      <c r="C140" s="14" t="s">
        <v>163</v>
      </c>
      <c r="D140" s="10" t="s">
        <v>171</v>
      </c>
      <c r="E140" s="40" t="s">
        <v>46</v>
      </c>
      <c r="F140" s="21"/>
      <c r="G140" s="7"/>
      <c r="H140" s="8" t="s">
        <v>4</v>
      </c>
      <c r="I140" s="8"/>
      <c r="J140" s="21"/>
    </row>
    <row r="141" spans="2:10" ht="27" x14ac:dyDescent="0.2">
      <c r="B141" s="37">
        <v>3.6</v>
      </c>
      <c r="C141" s="14" t="s">
        <v>164</v>
      </c>
      <c r="D141" s="10" t="s">
        <v>170</v>
      </c>
      <c r="E141" s="40" t="s">
        <v>46</v>
      </c>
      <c r="F141" s="21"/>
      <c r="G141" s="7"/>
      <c r="H141" s="8" t="s">
        <v>4</v>
      </c>
      <c r="I141" s="8"/>
      <c r="J141" s="21"/>
    </row>
    <row r="142" spans="2:10" ht="32" x14ac:dyDescent="0.2">
      <c r="B142" s="37">
        <v>3.6</v>
      </c>
      <c r="C142" s="14" t="s">
        <v>165</v>
      </c>
      <c r="D142" s="10" t="s">
        <v>174</v>
      </c>
      <c r="E142" s="40" t="s">
        <v>46</v>
      </c>
      <c r="F142" s="21"/>
      <c r="G142" s="7"/>
      <c r="H142" s="8" t="s">
        <v>4</v>
      </c>
      <c r="I142" s="8"/>
      <c r="J142" s="21"/>
    </row>
    <row r="143" spans="2:10" ht="32" x14ac:dyDescent="0.2">
      <c r="B143" s="37">
        <v>3.6</v>
      </c>
      <c r="C143" s="14" t="s">
        <v>166</v>
      </c>
      <c r="D143" s="10" t="s">
        <v>175</v>
      </c>
      <c r="E143" s="40" t="s">
        <v>46</v>
      </c>
      <c r="F143" s="21"/>
      <c r="G143" s="7"/>
      <c r="H143" s="8" t="s">
        <v>4</v>
      </c>
      <c r="I143" s="8"/>
      <c r="J143" s="21"/>
    </row>
    <row r="144" spans="2:10" ht="32" x14ac:dyDescent="0.2">
      <c r="B144" s="37">
        <v>3.6</v>
      </c>
      <c r="C144" s="14" t="s">
        <v>167</v>
      </c>
      <c r="D144" s="10" t="s">
        <v>176</v>
      </c>
      <c r="E144" s="40" t="s">
        <v>46</v>
      </c>
      <c r="F144" s="21"/>
      <c r="G144" s="7"/>
      <c r="H144" s="8" t="s">
        <v>4</v>
      </c>
      <c r="I144" s="8"/>
      <c r="J144" s="21"/>
    </row>
    <row r="145" spans="2:10" ht="32" x14ac:dyDescent="0.2">
      <c r="B145" s="37">
        <v>3.6</v>
      </c>
      <c r="C145" s="63" t="s">
        <v>116</v>
      </c>
      <c r="D145" s="10" t="s">
        <v>177</v>
      </c>
      <c r="E145" s="40" t="s">
        <v>46</v>
      </c>
      <c r="F145" s="21"/>
      <c r="G145" s="12"/>
      <c r="H145" s="8" t="s">
        <v>4</v>
      </c>
      <c r="I145" s="8"/>
      <c r="J145" s="21"/>
    </row>
    <row r="146" spans="2:10" x14ac:dyDescent="0.2">
      <c r="C146" s="62"/>
      <c r="D146" s="4"/>
      <c r="E146" s="4"/>
      <c r="F146" s="4"/>
      <c r="G146" s="33">
        <f>COUNTIF(G137:G145,"x")</f>
        <v>0</v>
      </c>
      <c r="H146" s="33">
        <f>COUNTIF(H137:H145,"x")</f>
        <v>9</v>
      </c>
      <c r="I146" s="33">
        <f>COUNTIF(I137:I145,"x")</f>
        <v>0</v>
      </c>
      <c r="J146" s="77">
        <f>IF(I146=9,"NA",G146/(9-I146))</f>
        <v>0</v>
      </c>
    </row>
    <row r="147" spans="2:10" x14ac:dyDescent="0.2">
      <c r="C147" s="62"/>
      <c r="D147" s="4"/>
      <c r="E147" s="4"/>
      <c r="F147" s="4"/>
      <c r="G147" s="1"/>
      <c r="H147" s="1"/>
    </row>
    <row r="148" spans="2:10" ht="20" x14ac:dyDescent="0.2">
      <c r="B148" s="45" t="s">
        <v>59</v>
      </c>
      <c r="C148" s="54"/>
      <c r="D148" s="55"/>
      <c r="E148" s="54"/>
      <c r="F148" s="55"/>
      <c r="G148" s="55"/>
      <c r="H148" s="55"/>
      <c r="I148" s="46"/>
      <c r="J148" s="76">
        <f>AVERAGE(J150,J153,J160,J163,J179,J183,J187,J194,J199,J202,J205,J211,J214,J217,J220,J223,J226,J229,J235,J238,J241,J248)</f>
        <v>0</v>
      </c>
    </row>
    <row r="149" spans="2:10" ht="15" customHeight="1" x14ac:dyDescent="0.2">
      <c r="B149" s="37">
        <v>4.0999999999999996</v>
      </c>
      <c r="C149" s="14" t="s">
        <v>178</v>
      </c>
      <c r="D149" s="10" t="s">
        <v>58</v>
      </c>
      <c r="E149" s="40" t="s">
        <v>46</v>
      </c>
      <c r="F149" s="6"/>
      <c r="G149" s="7"/>
      <c r="H149" s="7" t="s">
        <v>4</v>
      </c>
      <c r="I149" s="7"/>
      <c r="J149" s="16"/>
    </row>
    <row r="150" spans="2:10" x14ac:dyDescent="0.2">
      <c r="C150" s="62"/>
      <c r="D150" s="4"/>
      <c r="E150" s="4"/>
      <c r="F150" s="4"/>
      <c r="G150" s="33">
        <f>COUNTIF(G149:G149,"x")</f>
        <v>0</v>
      </c>
      <c r="H150" s="33">
        <f>COUNTIF(H149:H149,"x")</f>
        <v>1</v>
      </c>
      <c r="I150" s="33">
        <f>COUNTIF(I149:I149,"x")</f>
        <v>0</v>
      </c>
      <c r="J150" s="77">
        <f>IF(I150=1,"NA",G150/(1-I150))</f>
        <v>0</v>
      </c>
    </row>
    <row r="151" spans="2:10" x14ac:dyDescent="0.2">
      <c r="C151" s="62"/>
      <c r="D151" s="4"/>
      <c r="E151" s="4"/>
      <c r="F151" s="4"/>
      <c r="G151" s="1"/>
      <c r="H151" s="1"/>
    </row>
    <row r="152" spans="2:10" ht="15" customHeight="1" x14ac:dyDescent="0.2">
      <c r="B152" s="37">
        <v>4.2</v>
      </c>
      <c r="C152" s="14" t="s">
        <v>19</v>
      </c>
      <c r="D152" s="10" t="s">
        <v>58</v>
      </c>
      <c r="E152" s="40" t="s">
        <v>46</v>
      </c>
      <c r="F152" s="6"/>
      <c r="G152" s="7"/>
      <c r="H152" s="7" t="s">
        <v>4</v>
      </c>
      <c r="I152" s="7"/>
      <c r="J152" s="16"/>
    </row>
    <row r="153" spans="2:10" x14ac:dyDescent="0.2">
      <c r="C153" s="62"/>
      <c r="D153" s="4"/>
      <c r="E153" s="4"/>
      <c r="F153" s="4"/>
      <c r="G153" s="32">
        <f>COUNTIF(G152:G152,"x")</f>
        <v>0</v>
      </c>
      <c r="H153" s="32">
        <f>COUNTIF(H152:H152,"x")</f>
        <v>1</v>
      </c>
      <c r="I153" s="33">
        <f>COUNTIF(I152:I152,"x")</f>
        <v>0</v>
      </c>
      <c r="J153" s="77">
        <f>IF(I153=1,"NA",G153/(1-I153))</f>
        <v>0</v>
      </c>
    </row>
    <row r="154" spans="2:10" x14ac:dyDescent="0.2">
      <c r="C154" s="62"/>
      <c r="D154" s="4"/>
      <c r="E154" s="4"/>
      <c r="F154" s="4"/>
      <c r="G154" s="20"/>
      <c r="H154" s="20"/>
    </row>
    <row r="155" spans="2:10" ht="15" customHeight="1" x14ac:dyDescent="0.2">
      <c r="B155" s="37">
        <v>4.3</v>
      </c>
      <c r="C155" s="14" t="s">
        <v>179</v>
      </c>
      <c r="D155" s="10" t="s">
        <v>58</v>
      </c>
      <c r="E155" s="40" t="s">
        <v>46</v>
      </c>
      <c r="F155" s="30"/>
      <c r="G155" s="57"/>
      <c r="H155" s="51"/>
      <c r="I155" s="51"/>
      <c r="J155" s="52"/>
    </row>
    <row r="156" spans="2:10" ht="27" x14ac:dyDescent="0.2">
      <c r="B156" s="37">
        <v>4.3</v>
      </c>
      <c r="C156" s="14" t="s">
        <v>180</v>
      </c>
      <c r="D156" s="11">
        <v>9.5</v>
      </c>
      <c r="E156" s="40" t="s">
        <v>46</v>
      </c>
      <c r="F156" s="30"/>
      <c r="G156" s="7"/>
      <c r="H156" s="7" t="s">
        <v>4</v>
      </c>
      <c r="I156" s="7"/>
      <c r="J156" s="21"/>
    </row>
    <row r="157" spans="2:10" ht="32" x14ac:dyDescent="0.2">
      <c r="B157" s="37">
        <v>4.3</v>
      </c>
      <c r="C157" s="14" t="s">
        <v>183</v>
      </c>
      <c r="D157" s="11">
        <v>9.5</v>
      </c>
      <c r="E157" s="40" t="s">
        <v>46</v>
      </c>
      <c r="F157" s="30"/>
      <c r="G157" s="7"/>
      <c r="H157" s="7" t="s">
        <v>4</v>
      </c>
      <c r="I157" s="7"/>
      <c r="J157" s="21"/>
    </row>
    <row r="158" spans="2:10" ht="32" x14ac:dyDescent="0.2">
      <c r="B158" s="37">
        <v>4.3</v>
      </c>
      <c r="C158" s="14" t="s">
        <v>181</v>
      </c>
      <c r="D158" s="11">
        <v>9.5</v>
      </c>
      <c r="E158" s="40" t="s">
        <v>46</v>
      </c>
      <c r="F158" s="30"/>
      <c r="G158" s="7"/>
      <c r="H158" s="7" t="s">
        <v>4</v>
      </c>
      <c r="I158" s="7"/>
      <c r="J158" s="21"/>
    </row>
    <row r="159" spans="2:10" ht="32" x14ac:dyDescent="0.2">
      <c r="B159" s="37">
        <v>4.3</v>
      </c>
      <c r="C159" s="14" t="s">
        <v>182</v>
      </c>
      <c r="D159" s="11">
        <v>9.5</v>
      </c>
      <c r="E159" s="40" t="s">
        <v>46</v>
      </c>
      <c r="F159" s="30"/>
      <c r="G159" s="7"/>
      <c r="H159" s="7" t="s">
        <v>4</v>
      </c>
      <c r="I159" s="7"/>
      <c r="J159" s="21"/>
    </row>
    <row r="160" spans="2:10" x14ac:dyDescent="0.2">
      <c r="C160" s="62"/>
      <c r="D160" s="4"/>
      <c r="E160" s="4"/>
      <c r="F160" s="4"/>
      <c r="G160" s="39">
        <f>COUNTIF(G156:G159,"x")</f>
        <v>0</v>
      </c>
      <c r="H160" s="39">
        <f>COUNTIF(H156:H159,"x")</f>
        <v>4</v>
      </c>
      <c r="I160" s="39">
        <f>COUNTIF(I156:I159,"x")</f>
        <v>0</v>
      </c>
      <c r="J160" s="77">
        <f>IF(I160=4,"NA",G160/(4-I160))</f>
        <v>0</v>
      </c>
    </row>
    <row r="161" spans="2:10" x14ac:dyDescent="0.2">
      <c r="C161" s="62"/>
      <c r="D161" s="4"/>
      <c r="E161" s="4"/>
      <c r="F161" s="4"/>
      <c r="G161" s="1"/>
      <c r="H161" s="1"/>
    </row>
    <row r="162" spans="2:10" ht="15" customHeight="1" x14ac:dyDescent="0.2">
      <c r="B162" s="37">
        <v>4.4000000000000004</v>
      </c>
      <c r="C162" s="14" t="s">
        <v>184</v>
      </c>
      <c r="D162" s="10">
        <v>5.6</v>
      </c>
      <c r="E162" s="40" t="s">
        <v>46</v>
      </c>
      <c r="F162" s="6"/>
      <c r="G162" s="7"/>
      <c r="H162" s="7" t="s">
        <v>4</v>
      </c>
      <c r="I162" s="7"/>
      <c r="J162" s="16"/>
    </row>
    <row r="163" spans="2:10" x14ac:dyDescent="0.2">
      <c r="C163" s="62"/>
      <c r="D163" s="4"/>
      <c r="E163" s="4"/>
      <c r="F163" s="4"/>
      <c r="G163" s="33">
        <f>COUNTIF(G162:G162,"x")</f>
        <v>0</v>
      </c>
      <c r="H163" s="33">
        <f>COUNTIF(H162:H162,"x")</f>
        <v>1</v>
      </c>
      <c r="I163" s="33">
        <f>COUNTIF(I162:I162,"x")</f>
        <v>0</v>
      </c>
      <c r="J163" s="77">
        <f>IF(I163=1,"NA",G163/(1-I163))</f>
        <v>0</v>
      </c>
    </row>
    <row r="164" spans="2:10" x14ac:dyDescent="0.2">
      <c r="C164" s="62"/>
      <c r="D164" s="4"/>
      <c r="E164" s="4"/>
      <c r="F164" s="4"/>
      <c r="G164" s="1"/>
      <c r="H164" s="1"/>
    </row>
    <row r="165" spans="2:10" ht="30" customHeight="1" x14ac:dyDescent="0.2">
      <c r="B165" s="37">
        <v>4.5</v>
      </c>
      <c r="C165" s="14" t="s">
        <v>186</v>
      </c>
      <c r="D165" s="10" t="s">
        <v>60</v>
      </c>
      <c r="E165" s="40" t="s">
        <v>46</v>
      </c>
      <c r="F165" s="30"/>
      <c r="G165" s="34"/>
      <c r="H165" s="35"/>
      <c r="I165" s="35"/>
      <c r="J165" s="36"/>
    </row>
    <row r="166" spans="2:10" ht="15" customHeight="1" x14ac:dyDescent="0.2">
      <c r="B166" s="37">
        <v>4.5</v>
      </c>
      <c r="C166" s="14" t="s">
        <v>185</v>
      </c>
      <c r="D166" s="11" t="s">
        <v>198</v>
      </c>
      <c r="E166" s="40" t="s">
        <v>46</v>
      </c>
      <c r="F166" s="21"/>
      <c r="G166" s="8"/>
      <c r="H166" s="8" t="s">
        <v>4</v>
      </c>
      <c r="I166" s="8"/>
      <c r="J166" s="21"/>
    </row>
    <row r="167" spans="2:10" ht="39" customHeight="1" x14ac:dyDescent="0.2">
      <c r="B167" s="37">
        <v>4.5</v>
      </c>
      <c r="C167" s="14" t="s">
        <v>77</v>
      </c>
      <c r="D167" s="11" t="s">
        <v>199</v>
      </c>
      <c r="E167" s="40" t="s">
        <v>46</v>
      </c>
      <c r="F167" s="21"/>
      <c r="G167" s="7"/>
      <c r="H167" s="8" t="s">
        <v>4</v>
      </c>
      <c r="I167" s="8"/>
      <c r="J167" s="21"/>
    </row>
    <row r="168" spans="2:10" ht="15" customHeight="1" x14ac:dyDescent="0.2">
      <c r="B168" s="37">
        <v>4.5</v>
      </c>
      <c r="C168" s="14" t="s">
        <v>187</v>
      </c>
      <c r="D168" s="11" t="s">
        <v>200</v>
      </c>
      <c r="E168" s="40" t="s">
        <v>46</v>
      </c>
      <c r="F168" s="21"/>
      <c r="G168" s="7"/>
      <c r="H168" s="8" t="s">
        <v>4</v>
      </c>
      <c r="I168" s="8"/>
      <c r="J168" s="21"/>
    </row>
    <row r="169" spans="2:10" ht="15" customHeight="1" x14ac:dyDescent="0.2">
      <c r="B169" s="37">
        <v>4.5</v>
      </c>
      <c r="C169" s="14" t="s">
        <v>188</v>
      </c>
      <c r="D169" s="11" t="s">
        <v>201</v>
      </c>
      <c r="E169" s="40" t="s">
        <v>46</v>
      </c>
      <c r="F169" s="21"/>
      <c r="G169" s="7"/>
      <c r="H169" s="8" t="s">
        <v>4</v>
      </c>
      <c r="I169" s="8"/>
      <c r="J169" s="21"/>
    </row>
    <row r="170" spans="2:10" ht="15" customHeight="1" x14ac:dyDescent="0.2">
      <c r="B170" s="37">
        <v>4.5</v>
      </c>
      <c r="C170" s="63" t="s">
        <v>189</v>
      </c>
      <c r="D170" s="11" t="s">
        <v>202</v>
      </c>
      <c r="E170" s="40" t="s">
        <v>46</v>
      </c>
      <c r="F170" s="21"/>
      <c r="G170" s="12"/>
      <c r="H170" s="8" t="s">
        <v>4</v>
      </c>
      <c r="I170" s="8"/>
      <c r="J170" s="21"/>
    </row>
    <row r="171" spans="2:10" ht="15" customHeight="1" x14ac:dyDescent="0.2">
      <c r="B171" s="37">
        <v>4.5</v>
      </c>
      <c r="C171" s="63" t="s">
        <v>190</v>
      </c>
      <c r="D171" s="11" t="s">
        <v>203</v>
      </c>
      <c r="E171" s="40" t="s">
        <v>46</v>
      </c>
      <c r="F171" s="21"/>
      <c r="G171" s="12"/>
      <c r="H171" s="8" t="s">
        <v>4</v>
      </c>
      <c r="I171" s="8"/>
      <c r="J171" s="21"/>
    </row>
    <row r="172" spans="2:10" ht="32" x14ac:dyDescent="0.2">
      <c r="B172" s="37">
        <v>4.5</v>
      </c>
      <c r="C172" s="63" t="s">
        <v>191</v>
      </c>
      <c r="D172" s="11" t="s">
        <v>204</v>
      </c>
      <c r="E172" s="40" t="s">
        <v>46</v>
      </c>
      <c r="F172" s="21"/>
      <c r="G172" s="12"/>
      <c r="H172" s="8" t="s">
        <v>4</v>
      </c>
      <c r="I172" s="8"/>
      <c r="J172" s="21"/>
    </row>
    <row r="173" spans="2:10" ht="27" x14ac:dyDescent="0.2">
      <c r="B173" s="37">
        <v>4.5</v>
      </c>
      <c r="C173" s="63" t="s">
        <v>192</v>
      </c>
      <c r="D173" s="11" t="s">
        <v>205</v>
      </c>
      <c r="E173" s="40" t="s">
        <v>46</v>
      </c>
      <c r="F173" s="21"/>
      <c r="G173" s="12"/>
      <c r="H173" s="8" t="s">
        <v>4</v>
      </c>
      <c r="I173" s="8"/>
      <c r="J173" s="21"/>
    </row>
    <row r="174" spans="2:10" ht="32" x14ac:dyDescent="0.2">
      <c r="B174" s="37">
        <v>4.5</v>
      </c>
      <c r="C174" s="63" t="s">
        <v>193</v>
      </c>
      <c r="D174" s="11" t="s">
        <v>206</v>
      </c>
      <c r="E174" s="40" t="s">
        <v>46</v>
      </c>
      <c r="F174" s="21"/>
      <c r="G174" s="12"/>
      <c r="H174" s="8" t="s">
        <v>4</v>
      </c>
      <c r="I174" s="8"/>
      <c r="J174" s="21"/>
    </row>
    <row r="175" spans="2:10" ht="32" x14ac:dyDescent="0.2">
      <c r="B175" s="37">
        <v>4.5</v>
      </c>
      <c r="C175" s="63" t="s">
        <v>194</v>
      </c>
      <c r="D175" s="11" t="s">
        <v>207</v>
      </c>
      <c r="E175" s="40" t="s">
        <v>46</v>
      </c>
      <c r="F175" s="21"/>
      <c r="G175" s="12"/>
      <c r="H175" s="8" t="s">
        <v>4</v>
      </c>
      <c r="I175" s="8"/>
      <c r="J175" s="21"/>
    </row>
    <row r="176" spans="2:10" ht="15" customHeight="1" x14ac:dyDescent="0.2">
      <c r="B176" s="37">
        <v>4.5</v>
      </c>
      <c r="C176" s="63" t="s">
        <v>195</v>
      </c>
      <c r="D176" s="11" t="s">
        <v>208</v>
      </c>
      <c r="E176" s="40" t="s">
        <v>46</v>
      </c>
      <c r="F176" s="21"/>
      <c r="G176" s="12"/>
      <c r="H176" s="8" t="s">
        <v>4</v>
      </c>
      <c r="I176" s="8"/>
      <c r="J176" s="21"/>
    </row>
    <row r="177" spans="2:10" ht="15" customHeight="1" x14ac:dyDescent="0.2">
      <c r="B177" s="37">
        <v>4.5</v>
      </c>
      <c r="C177" s="64" t="s">
        <v>196</v>
      </c>
      <c r="D177" s="11" t="s">
        <v>209</v>
      </c>
      <c r="E177" s="40" t="s">
        <v>46</v>
      </c>
      <c r="F177" s="21"/>
      <c r="G177" s="12"/>
      <c r="H177" s="8" t="s">
        <v>4</v>
      </c>
      <c r="I177" s="8"/>
      <c r="J177" s="21"/>
    </row>
    <row r="178" spans="2:10" ht="27" x14ac:dyDescent="0.2">
      <c r="B178" s="37">
        <v>4.5</v>
      </c>
      <c r="C178" s="63" t="s">
        <v>197</v>
      </c>
      <c r="D178" s="11" t="s">
        <v>210</v>
      </c>
      <c r="E178" s="40" t="s">
        <v>46</v>
      </c>
      <c r="F178" s="21"/>
      <c r="G178" s="12"/>
      <c r="H178" s="8" t="s">
        <v>4</v>
      </c>
      <c r="I178" s="8"/>
      <c r="J178" s="21"/>
    </row>
    <row r="179" spans="2:10" x14ac:dyDescent="0.2">
      <c r="C179" s="62"/>
      <c r="D179" s="4"/>
      <c r="E179" s="4"/>
      <c r="F179" s="4"/>
      <c r="G179" s="50">
        <f>COUNTIF(G166:G178,"x")</f>
        <v>0</v>
      </c>
      <c r="H179" s="50">
        <f>COUNTIF(H166:H178,"x")</f>
        <v>13</v>
      </c>
      <c r="I179" s="33">
        <f>COUNTIF(I166:I178,"x")</f>
        <v>0</v>
      </c>
      <c r="J179" s="77">
        <f>IF(I179=13,"NA",G179/(13-I179))</f>
        <v>0</v>
      </c>
    </row>
    <row r="180" spans="2:10" x14ac:dyDescent="0.2">
      <c r="C180" s="62"/>
      <c r="D180" s="4"/>
      <c r="E180" s="4"/>
      <c r="F180" s="4"/>
      <c r="G180" s="20"/>
      <c r="H180" s="20"/>
    </row>
    <row r="181" spans="2:10" x14ac:dyDescent="0.2">
      <c r="C181" s="13"/>
      <c r="D181" s="9"/>
      <c r="E181" s="13"/>
      <c r="F181" s="9"/>
      <c r="G181" s="9"/>
      <c r="H181" s="9"/>
      <c r="I181" s="3"/>
      <c r="J181" s="3"/>
    </row>
    <row r="182" spans="2:10" ht="16" x14ac:dyDescent="0.2">
      <c r="B182" s="37">
        <v>4.5999999999999996</v>
      </c>
      <c r="C182" s="14" t="s">
        <v>20</v>
      </c>
      <c r="D182" s="10">
        <v>5.7</v>
      </c>
      <c r="E182" s="6" t="s">
        <v>21</v>
      </c>
      <c r="F182" s="41" t="s">
        <v>48</v>
      </c>
      <c r="G182" s="7"/>
      <c r="H182" s="7" t="s">
        <v>4</v>
      </c>
      <c r="I182" s="7"/>
      <c r="J182" s="16"/>
    </row>
    <row r="183" spans="2:10" x14ac:dyDescent="0.2">
      <c r="C183" s="62"/>
      <c r="D183" s="4"/>
      <c r="E183" s="4"/>
      <c r="F183" s="4"/>
      <c r="G183" s="50">
        <f>COUNTIF(G182:G182,"x")</f>
        <v>0</v>
      </c>
      <c r="H183" s="50">
        <f>COUNTIF(H182:H182,"x")</f>
        <v>1</v>
      </c>
      <c r="I183" s="33">
        <f>COUNTIF(I182:I182,"x")</f>
        <v>0</v>
      </c>
      <c r="J183" s="77">
        <f>IF(I183=1,"NA",G183/(1-I183))</f>
        <v>0</v>
      </c>
    </row>
    <row r="184" spans="2:10" x14ac:dyDescent="0.2">
      <c r="C184" s="62"/>
      <c r="D184" s="4"/>
      <c r="E184" s="4"/>
      <c r="F184" s="4"/>
      <c r="G184" s="20"/>
      <c r="H184" s="20"/>
    </row>
    <row r="185" spans="2:10" x14ac:dyDescent="0.2">
      <c r="C185" s="13"/>
      <c r="D185" s="9"/>
      <c r="E185" s="13"/>
      <c r="F185" s="9"/>
      <c r="G185" s="9"/>
      <c r="H185" s="9"/>
      <c r="I185" s="3"/>
      <c r="J185" s="3"/>
    </row>
    <row r="186" spans="2:10" ht="32" x14ac:dyDescent="0.2">
      <c r="B186" s="37">
        <v>4.7</v>
      </c>
      <c r="C186" s="14" t="s">
        <v>22</v>
      </c>
      <c r="D186" s="10">
        <v>5.8</v>
      </c>
      <c r="E186" s="40" t="s">
        <v>46</v>
      </c>
      <c r="F186" s="6"/>
      <c r="G186" s="7"/>
      <c r="H186" s="7" t="s">
        <v>4</v>
      </c>
      <c r="I186" s="7"/>
      <c r="J186" s="16"/>
    </row>
    <row r="187" spans="2:10" x14ac:dyDescent="0.2">
      <c r="C187" s="62"/>
      <c r="D187" s="4"/>
      <c r="E187" s="4"/>
      <c r="F187" s="4"/>
      <c r="G187" s="33">
        <f>COUNTIF(G186:G186,"x")</f>
        <v>0</v>
      </c>
      <c r="H187" s="33">
        <f>COUNTIF(H186:H186,"x")</f>
        <v>1</v>
      </c>
      <c r="I187" s="33">
        <f>COUNTIF(I186:I186,"x")</f>
        <v>0</v>
      </c>
      <c r="J187" s="77">
        <f>IF(I187=1,"NA",G187/(1-I187))</f>
        <v>0</v>
      </c>
    </row>
    <row r="188" spans="2:10" x14ac:dyDescent="0.2">
      <c r="C188" s="62"/>
      <c r="D188" s="4"/>
      <c r="E188" s="4"/>
      <c r="F188" s="4"/>
      <c r="G188" s="1"/>
      <c r="H188" s="1"/>
    </row>
    <row r="189" spans="2:10" x14ac:dyDescent="0.2">
      <c r="C189" s="13"/>
      <c r="D189" s="9"/>
      <c r="E189" s="13"/>
      <c r="F189" s="9"/>
      <c r="G189" s="9"/>
      <c r="H189" s="9"/>
      <c r="I189" s="3"/>
      <c r="J189" s="3"/>
    </row>
    <row r="190" spans="2:10" ht="32" x14ac:dyDescent="0.2">
      <c r="B190" s="37">
        <v>4.8</v>
      </c>
      <c r="C190" s="14" t="s">
        <v>211</v>
      </c>
      <c r="D190" s="10">
        <v>5.9</v>
      </c>
      <c r="E190" s="40" t="s">
        <v>46</v>
      </c>
      <c r="F190" s="30"/>
      <c r="G190" s="34"/>
      <c r="H190" s="35"/>
      <c r="I190" s="35"/>
      <c r="J190" s="36"/>
    </row>
    <row r="191" spans="2:10" ht="27" x14ac:dyDescent="0.2">
      <c r="B191" s="37">
        <v>4.8</v>
      </c>
      <c r="C191" s="14" t="s">
        <v>212</v>
      </c>
      <c r="D191" s="10" t="s">
        <v>215</v>
      </c>
      <c r="E191" s="40" t="s">
        <v>46</v>
      </c>
      <c r="F191" s="21"/>
      <c r="G191" s="7"/>
      <c r="H191" s="7" t="s">
        <v>4</v>
      </c>
      <c r="I191" s="7"/>
      <c r="J191" s="21"/>
    </row>
    <row r="192" spans="2:10" ht="27" x14ac:dyDescent="0.2">
      <c r="B192" s="37">
        <v>4.8</v>
      </c>
      <c r="C192" s="14" t="s">
        <v>213</v>
      </c>
      <c r="D192" s="10" t="s">
        <v>216</v>
      </c>
      <c r="E192" s="40" t="s">
        <v>46</v>
      </c>
      <c r="F192" s="21"/>
      <c r="G192" s="7"/>
      <c r="H192" s="7" t="s">
        <v>4</v>
      </c>
      <c r="I192" s="7"/>
      <c r="J192" s="21"/>
    </row>
    <row r="193" spans="2:10" ht="27" x14ac:dyDescent="0.2">
      <c r="B193" s="37">
        <v>4.8</v>
      </c>
      <c r="C193" s="14" t="s">
        <v>214</v>
      </c>
      <c r="D193" s="10" t="s">
        <v>217</v>
      </c>
      <c r="E193" s="40" t="s">
        <v>46</v>
      </c>
      <c r="F193" s="21"/>
      <c r="G193" s="7"/>
      <c r="H193" s="7" t="s">
        <v>4</v>
      </c>
      <c r="I193" s="7"/>
      <c r="J193" s="21"/>
    </row>
    <row r="194" spans="2:10" x14ac:dyDescent="0.2">
      <c r="C194" s="62"/>
      <c r="D194" s="4"/>
      <c r="E194" s="4"/>
      <c r="F194" s="4"/>
      <c r="G194" s="33">
        <f>COUNTIF(G191:G193,"x")</f>
        <v>0</v>
      </c>
      <c r="H194" s="33">
        <f>COUNTIF(H191:H193,"x")</f>
        <v>3</v>
      </c>
      <c r="I194" s="33">
        <f>COUNTIF(I191:I193,"x")</f>
        <v>0</v>
      </c>
      <c r="J194" s="77">
        <f>IF(I194=3,"NA",G194/(3-I194))</f>
        <v>0</v>
      </c>
    </row>
    <row r="195" spans="2:10" x14ac:dyDescent="0.2">
      <c r="C195" s="62"/>
      <c r="D195" s="4"/>
      <c r="E195" s="4"/>
      <c r="F195" s="4"/>
      <c r="G195" s="1"/>
      <c r="H195" s="1"/>
    </row>
    <row r="196" spans="2:10" ht="45" customHeight="1" x14ac:dyDescent="0.2">
      <c r="B196" s="37">
        <v>4.9000000000000004</v>
      </c>
      <c r="C196" s="14" t="s">
        <v>218</v>
      </c>
      <c r="D196" s="10" t="s">
        <v>61</v>
      </c>
      <c r="E196" s="40" t="s">
        <v>46</v>
      </c>
      <c r="F196" s="30"/>
      <c r="G196" s="34"/>
      <c r="H196" s="35"/>
      <c r="I196" s="35"/>
      <c r="J196" s="36"/>
    </row>
    <row r="197" spans="2:10" ht="114.75" customHeight="1" x14ac:dyDescent="0.2">
      <c r="B197" s="37"/>
      <c r="C197" s="14" t="s">
        <v>219</v>
      </c>
      <c r="D197" s="11">
        <v>9.6999999999999993</v>
      </c>
      <c r="E197" s="40" t="s">
        <v>46</v>
      </c>
      <c r="F197" s="21"/>
      <c r="G197" s="7"/>
      <c r="H197" s="7" t="s">
        <v>4</v>
      </c>
      <c r="I197" s="7"/>
      <c r="J197" s="21"/>
    </row>
    <row r="198" spans="2:10" ht="72" customHeight="1" x14ac:dyDescent="0.2">
      <c r="B198" s="37"/>
      <c r="C198" s="14" t="s">
        <v>220</v>
      </c>
      <c r="D198" s="11">
        <v>9.8000000000000007</v>
      </c>
      <c r="E198" s="40" t="s">
        <v>46</v>
      </c>
      <c r="F198" s="21"/>
      <c r="G198" s="7"/>
      <c r="H198" s="7" t="s">
        <v>4</v>
      </c>
      <c r="I198" s="7"/>
      <c r="J198" s="21"/>
    </row>
    <row r="199" spans="2:10" x14ac:dyDescent="0.2">
      <c r="C199" s="62"/>
      <c r="D199" s="4"/>
      <c r="E199" s="4"/>
      <c r="F199" s="4"/>
      <c r="G199" s="33">
        <f>COUNTIF(G197:G198,"x")</f>
        <v>0</v>
      </c>
      <c r="H199" s="33">
        <f>COUNTIF(H197:H198,"x")</f>
        <v>2</v>
      </c>
      <c r="I199" s="33">
        <f>COUNTIF(I197:I198,"x")</f>
        <v>0</v>
      </c>
      <c r="J199" s="77">
        <f>IF(I199=2,"NA",G199/(2-I199))</f>
        <v>0</v>
      </c>
    </row>
    <row r="200" spans="2:10" x14ac:dyDescent="0.2">
      <c r="C200" s="62"/>
      <c r="D200" s="4"/>
      <c r="E200" s="4"/>
      <c r="F200" s="4"/>
      <c r="G200" s="1"/>
      <c r="H200" s="1"/>
    </row>
    <row r="201" spans="2:10" ht="75" customHeight="1" x14ac:dyDescent="0.2">
      <c r="B201" s="37" t="s">
        <v>23</v>
      </c>
      <c r="C201" s="14" t="s">
        <v>24</v>
      </c>
      <c r="D201" s="10">
        <v>5.1100000000000003</v>
      </c>
      <c r="E201" s="40" t="s">
        <v>46</v>
      </c>
      <c r="F201" s="6"/>
      <c r="G201" s="11"/>
      <c r="H201" s="11" t="s">
        <v>4</v>
      </c>
      <c r="I201" s="11"/>
      <c r="J201" s="16"/>
    </row>
    <row r="202" spans="2:10" x14ac:dyDescent="0.2">
      <c r="C202" s="62"/>
      <c r="D202" s="4"/>
      <c r="E202" s="4"/>
      <c r="F202" s="4"/>
      <c r="G202" s="33">
        <f>COUNTIF(G201:G201,"x")</f>
        <v>0</v>
      </c>
      <c r="H202" s="33">
        <f>COUNTIF(H201:H201,"x")</f>
        <v>1</v>
      </c>
      <c r="I202" s="33">
        <f>COUNTIF(I201:I201,"x")</f>
        <v>0</v>
      </c>
      <c r="J202" s="77">
        <f>IF(I202=1,"NA",G202/(1-I202))</f>
        <v>0</v>
      </c>
    </row>
    <row r="203" spans="2:10" x14ac:dyDescent="0.2">
      <c r="C203" s="62"/>
      <c r="D203" s="4"/>
      <c r="E203" s="4"/>
      <c r="F203" s="15"/>
      <c r="G203" s="1"/>
      <c r="H203" s="1"/>
    </row>
    <row r="204" spans="2:10" ht="45" customHeight="1" x14ac:dyDescent="0.2">
      <c r="B204" s="37">
        <v>4.1100000000000003</v>
      </c>
      <c r="C204" s="14" t="s">
        <v>25</v>
      </c>
      <c r="D204" s="10" t="s">
        <v>62</v>
      </c>
      <c r="E204" s="40" t="s">
        <v>46</v>
      </c>
      <c r="F204" s="6"/>
      <c r="G204" s="11"/>
      <c r="H204" s="11" t="s">
        <v>4</v>
      </c>
      <c r="I204" s="11"/>
      <c r="J204" s="16"/>
    </row>
    <row r="205" spans="2:10" x14ac:dyDescent="0.2">
      <c r="C205" s="62"/>
      <c r="D205" s="4"/>
      <c r="E205" s="4"/>
      <c r="F205" s="4"/>
      <c r="G205" s="33">
        <f>COUNTIF(G204:G204,"x")</f>
        <v>0</v>
      </c>
      <c r="H205" s="33">
        <f>COUNTIF(H204:H204,"x")</f>
        <v>1</v>
      </c>
      <c r="I205" s="33">
        <f>COUNTIF(I204:I204,"x")</f>
        <v>0</v>
      </c>
      <c r="J205" s="77">
        <f>IF(I205=1,"NA",G205/(1-I205))</f>
        <v>0</v>
      </c>
    </row>
    <row r="206" spans="2:10" x14ac:dyDescent="0.2">
      <c r="C206" s="62"/>
      <c r="D206" s="4"/>
      <c r="E206" s="4"/>
      <c r="F206" s="4"/>
      <c r="G206" s="1"/>
      <c r="H206" s="1"/>
    </row>
    <row r="207" spans="2:10" ht="27" x14ac:dyDescent="0.2">
      <c r="B207" s="37">
        <v>4.12</v>
      </c>
      <c r="C207" s="14" t="s">
        <v>221</v>
      </c>
      <c r="D207" s="10">
        <v>5.12</v>
      </c>
      <c r="E207" s="40" t="s">
        <v>46</v>
      </c>
      <c r="F207" s="30"/>
      <c r="G207" s="34"/>
      <c r="H207" s="35"/>
      <c r="I207" s="35"/>
      <c r="J207" s="36"/>
    </row>
    <row r="208" spans="2:10" ht="32" x14ac:dyDescent="0.2">
      <c r="B208" s="37">
        <v>4.12</v>
      </c>
      <c r="C208" s="14" t="s">
        <v>222</v>
      </c>
      <c r="D208" s="10">
        <v>5.12</v>
      </c>
      <c r="E208" s="40" t="s">
        <v>46</v>
      </c>
      <c r="F208" s="21"/>
      <c r="G208" s="11"/>
      <c r="H208" s="11" t="s">
        <v>4</v>
      </c>
      <c r="I208" s="11"/>
      <c r="J208" s="21"/>
    </row>
    <row r="209" spans="2:10" ht="32" x14ac:dyDescent="0.2">
      <c r="B209" s="37">
        <v>4.12</v>
      </c>
      <c r="C209" s="14" t="s">
        <v>223</v>
      </c>
      <c r="D209" s="10">
        <v>5.12</v>
      </c>
      <c r="E209" s="40" t="s">
        <v>46</v>
      </c>
      <c r="F209" s="21"/>
      <c r="G209" s="11"/>
      <c r="H209" s="11" t="s">
        <v>4</v>
      </c>
      <c r="I209" s="11"/>
      <c r="J209" s="21"/>
    </row>
    <row r="210" spans="2:10" ht="45" customHeight="1" x14ac:dyDescent="0.2">
      <c r="B210" s="37">
        <v>4.12</v>
      </c>
      <c r="C210" s="14" t="s">
        <v>224</v>
      </c>
      <c r="D210" s="10">
        <v>5.12</v>
      </c>
      <c r="E210" s="40" t="s">
        <v>46</v>
      </c>
      <c r="F210" s="21"/>
      <c r="G210" s="11"/>
      <c r="H210" s="11" t="s">
        <v>4</v>
      </c>
      <c r="I210" s="11"/>
      <c r="J210" s="21"/>
    </row>
    <row r="211" spans="2:10" x14ac:dyDescent="0.2">
      <c r="C211" s="62"/>
      <c r="D211" s="4"/>
      <c r="E211" s="4"/>
      <c r="F211" s="4"/>
      <c r="G211" s="33">
        <f>COUNTIF(G208:G210,"x")</f>
        <v>0</v>
      </c>
      <c r="H211" s="33">
        <f>COUNTIF(H208:H210,"x")</f>
        <v>3</v>
      </c>
      <c r="I211" s="33">
        <f>COUNTIF(I208:I210,"x")</f>
        <v>0</v>
      </c>
      <c r="J211" s="77">
        <f>IF(I211=3,"NA",G211/(3-I211))</f>
        <v>0</v>
      </c>
    </row>
    <row r="212" spans="2:10" x14ac:dyDescent="0.2">
      <c r="C212" s="62"/>
      <c r="D212" s="4"/>
      <c r="E212" s="4"/>
      <c r="F212" s="4"/>
      <c r="G212" s="1"/>
      <c r="H212" s="1"/>
    </row>
    <row r="213" spans="2:10" ht="47.25" customHeight="1" x14ac:dyDescent="0.2">
      <c r="B213" s="37">
        <v>4.13</v>
      </c>
      <c r="C213" s="14" t="s">
        <v>225</v>
      </c>
      <c r="D213" s="10" t="s">
        <v>63</v>
      </c>
      <c r="E213" s="40" t="s">
        <v>46</v>
      </c>
      <c r="F213" s="6"/>
      <c r="G213" s="11"/>
      <c r="H213" s="11" t="s">
        <v>4</v>
      </c>
      <c r="I213" s="11"/>
      <c r="J213" s="16"/>
    </row>
    <row r="214" spans="2:10" x14ac:dyDescent="0.2">
      <c r="C214" s="62"/>
      <c r="D214" s="4"/>
      <c r="E214" s="4"/>
      <c r="F214" s="4"/>
      <c r="G214" s="33">
        <f>COUNTIF(G213:G213,"x")</f>
        <v>0</v>
      </c>
      <c r="H214" s="33">
        <f>COUNTIF(H213:H213,"x")</f>
        <v>1</v>
      </c>
      <c r="I214" s="33">
        <f>COUNTIF(I213:I213,"x")</f>
        <v>0</v>
      </c>
      <c r="J214" s="77">
        <f>IF(I214=1,"NA",G214/(1-I214))</f>
        <v>0</v>
      </c>
    </row>
    <row r="215" spans="2:10" x14ac:dyDescent="0.2">
      <c r="C215" s="62"/>
      <c r="D215" s="4"/>
      <c r="E215" s="4"/>
      <c r="F215" s="4"/>
      <c r="G215" s="1"/>
      <c r="H215" s="1"/>
    </row>
    <row r="216" spans="2:10" ht="25" customHeight="1" x14ac:dyDescent="0.2">
      <c r="B216" s="37">
        <v>4.1399999999999997</v>
      </c>
      <c r="C216" s="14" t="s">
        <v>228</v>
      </c>
      <c r="D216" s="10" t="s">
        <v>63</v>
      </c>
      <c r="E216" s="40" t="s">
        <v>46</v>
      </c>
      <c r="F216" s="6"/>
      <c r="G216" s="11"/>
      <c r="H216" s="11" t="s">
        <v>4</v>
      </c>
      <c r="I216" s="11"/>
      <c r="J216" s="16"/>
    </row>
    <row r="217" spans="2:10" x14ac:dyDescent="0.2">
      <c r="C217" s="62"/>
      <c r="D217" s="4"/>
      <c r="E217" s="4"/>
      <c r="F217" s="4"/>
      <c r="G217" s="33">
        <f>COUNTIF(G216:G216,"x")</f>
        <v>0</v>
      </c>
      <c r="H217" s="33">
        <f>COUNTIF(H216:H216,"x")</f>
        <v>1</v>
      </c>
      <c r="I217" s="33">
        <f>COUNTIF(I216:I216,"x")</f>
        <v>0</v>
      </c>
      <c r="J217" s="77">
        <f>IF(I217=1,"NA",G217/(1-I217))</f>
        <v>0</v>
      </c>
    </row>
    <row r="218" spans="2:10" x14ac:dyDescent="0.2">
      <c r="B218" s="59"/>
      <c r="C218" s="65"/>
      <c r="D218" s="15"/>
      <c r="E218" s="15"/>
      <c r="F218" s="15"/>
      <c r="G218" s="1"/>
      <c r="H218" s="1"/>
    </row>
    <row r="219" spans="2:10" ht="25" customHeight="1" x14ac:dyDescent="0.2">
      <c r="B219" s="37">
        <v>4.1500000000000004</v>
      </c>
      <c r="C219" s="14" t="s">
        <v>229</v>
      </c>
      <c r="D219" s="10" t="s">
        <v>63</v>
      </c>
      <c r="E219" s="40" t="s">
        <v>46</v>
      </c>
      <c r="F219" s="6"/>
      <c r="G219" s="11"/>
      <c r="H219" s="11" t="s">
        <v>4</v>
      </c>
      <c r="I219" s="11"/>
      <c r="J219" s="16"/>
    </row>
    <row r="220" spans="2:10" x14ac:dyDescent="0.2">
      <c r="C220" s="62"/>
      <c r="D220" s="4"/>
      <c r="E220" s="4"/>
      <c r="F220" s="4"/>
      <c r="G220" s="38">
        <f>COUNTIF(G219:G219,"x")</f>
        <v>0</v>
      </c>
      <c r="H220" s="38">
        <f>COUNTIF(H219:H219,"x")</f>
        <v>1</v>
      </c>
      <c r="I220" s="38">
        <f>COUNTIF(I219:I219,"x")</f>
        <v>0</v>
      </c>
      <c r="J220" s="77">
        <f>IF(I220=1,"NA",G220/(1-I220))</f>
        <v>0</v>
      </c>
    </row>
    <row r="221" spans="2:10" x14ac:dyDescent="0.2">
      <c r="C221" s="62"/>
      <c r="D221" s="4"/>
      <c r="E221" s="4"/>
      <c r="F221" s="4"/>
      <c r="G221" s="1"/>
      <c r="H221" s="1"/>
    </row>
    <row r="222" spans="2:10" ht="27" x14ac:dyDescent="0.2">
      <c r="B222" s="37">
        <v>4.16</v>
      </c>
      <c r="C222" s="14" t="s">
        <v>26</v>
      </c>
      <c r="D222" s="10" t="s">
        <v>63</v>
      </c>
      <c r="E222" s="40" t="s">
        <v>46</v>
      </c>
      <c r="F222" s="6"/>
      <c r="G222" s="11"/>
      <c r="H222" s="11" t="s">
        <v>4</v>
      </c>
      <c r="I222" s="11"/>
      <c r="J222" s="16"/>
    </row>
    <row r="223" spans="2:10" x14ac:dyDescent="0.2">
      <c r="C223" s="62"/>
      <c r="D223" s="4"/>
      <c r="E223" s="4"/>
      <c r="F223" s="4"/>
      <c r="G223" s="38">
        <f>COUNTIF(G222:G222,"x")</f>
        <v>0</v>
      </c>
      <c r="H223" s="38">
        <f>COUNTIF(H222:H222,"x")</f>
        <v>1</v>
      </c>
      <c r="I223" s="38">
        <f>COUNTIF(I222:I222,"x")</f>
        <v>0</v>
      </c>
      <c r="J223" s="77">
        <f>IF(I223=1,"NA",G223/(1-I223))</f>
        <v>0</v>
      </c>
    </row>
    <row r="224" spans="2:10" x14ac:dyDescent="0.2">
      <c r="C224" s="62"/>
      <c r="D224" s="4"/>
      <c r="E224" s="4"/>
      <c r="F224" s="4"/>
      <c r="G224" s="1"/>
      <c r="H224" s="1"/>
    </row>
    <row r="225" spans="2:10" ht="32" x14ac:dyDescent="0.2">
      <c r="B225" s="37">
        <v>4.17</v>
      </c>
      <c r="C225" s="14" t="s">
        <v>226</v>
      </c>
      <c r="D225" s="10">
        <v>9.1999999999999993</v>
      </c>
      <c r="E225" s="40" t="s">
        <v>46</v>
      </c>
      <c r="F225" s="6"/>
      <c r="G225" s="11"/>
      <c r="H225" s="11" t="s">
        <v>4</v>
      </c>
      <c r="I225" s="11"/>
      <c r="J225" s="16"/>
    </row>
    <row r="226" spans="2:10" x14ac:dyDescent="0.2">
      <c r="C226" s="62"/>
      <c r="D226" s="4"/>
      <c r="E226" s="4"/>
      <c r="F226" s="4"/>
      <c r="G226" s="38">
        <f>COUNTIF(G225:G225,"x")</f>
        <v>0</v>
      </c>
      <c r="H226" s="38">
        <f>COUNTIF(H225:H225,"x")</f>
        <v>1</v>
      </c>
      <c r="I226" s="38">
        <f>COUNTIF(I225:I225,"x")</f>
        <v>0</v>
      </c>
      <c r="J226" s="77">
        <f>IF(I226=1,"NA",G226/(1-I226))</f>
        <v>0</v>
      </c>
    </row>
    <row r="227" spans="2:10" x14ac:dyDescent="0.2">
      <c r="C227" s="62"/>
      <c r="D227" s="4"/>
      <c r="E227" s="4"/>
      <c r="F227" s="4"/>
      <c r="G227" s="1"/>
      <c r="H227" s="1"/>
    </row>
    <row r="228" spans="2:10" ht="90" customHeight="1" x14ac:dyDescent="0.2">
      <c r="B228" s="37">
        <v>4.18</v>
      </c>
      <c r="C228" s="14" t="s">
        <v>227</v>
      </c>
      <c r="D228" s="10">
        <v>9.6</v>
      </c>
      <c r="E228" s="40" t="s">
        <v>46</v>
      </c>
      <c r="F228" s="6"/>
      <c r="G228" s="11"/>
      <c r="H228" s="11" t="s">
        <v>4</v>
      </c>
      <c r="I228" s="11"/>
      <c r="J228" s="16"/>
    </row>
    <row r="229" spans="2:10" x14ac:dyDescent="0.2">
      <c r="C229" s="62"/>
      <c r="D229" s="4"/>
      <c r="E229" s="4"/>
      <c r="F229" s="4"/>
      <c r="G229" s="38">
        <f>COUNTIF(G228:G228,"x")</f>
        <v>0</v>
      </c>
      <c r="H229" s="38">
        <f>COUNTIF(H228:H228,"x")</f>
        <v>1</v>
      </c>
      <c r="I229" s="38">
        <f>COUNTIF(I228:I228,"x")</f>
        <v>0</v>
      </c>
      <c r="J229" s="77">
        <f>IF(I229=1,"NA",G229/(1-I229))</f>
        <v>0</v>
      </c>
    </row>
    <row r="230" spans="2:10" x14ac:dyDescent="0.2">
      <c r="C230" s="62"/>
      <c r="D230" s="4"/>
      <c r="E230" s="4"/>
      <c r="F230" s="4"/>
      <c r="G230" s="1"/>
      <c r="H230" s="1"/>
    </row>
    <row r="231" spans="2:10" ht="30" customHeight="1" x14ac:dyDescent="0.2">
      <c r="B231" s="37">
        <v>4.1900000000000004</v>
      </c>
      <c r="C231" s="14" t="s">
        <v>230</v>
      </c>
      <c r="D231" s="10">
        <v>9.9</v>
      </c>
      <c r="E231" s="40" t="s">
        <v>46</v>
      </c>
      <c r="F231" s="17"/>
      <c r="G231" s="34"/>
      <c r="H231" s="35"/>
      <c r="I231" s="35"/>
      <c r="J231" s="36"/>
    </row>
    <row r="232" spans="2:10" ht="27" x14ac:dyDescent="0.2">
      <c r="B232" s="37">
        <v>4.1900000000000004</v>
      </c>
      <c r="C232" s="14" t="s">
        <v>231</v>
      </c>
      <c r="D232" s="10" t="s">
        <v>237</v>
      </c>
      <c r="E232" s="40" t="s">
        <v>46</v>
      </c>
      <c r="F232" s="14"/>
      <c r="G232" s="8"/>
      <c r="H232" s="11" t="s">
        <v>4</v>
      </c>
      <c r="I232" s="11"/>
      <c r="J232" s="29"/>
    </row>
    <row r="233" spans="2:10" ht="42" customHeight="1" x14ac:dyDescent="0.2">
      <c r="B233" s="37">
        <v>4.1900000000000004</v>
      </c>
      <c r="C233" s="14" t="s">
        <v>232</v>
      </c>
      <c r="D233" s="10" t="s">
        <v>238</v>
      </c>
      <c r="E233" s="40" t="s">
        <v>46</v>
      </c>
      <c r="F233" s="14"/>
      <c r="G233" s="7"/>
      <c r="H233" s="11" t="s">
        <v>4</v>
      </c>
      <c r="I233" s="11"/>
      <c r="J233" s="21"/>
    </row>
    <row r="234" spans="2:10" ht="32" x14ac:dyDescent="0.2">
      <c r="B234" s="37">
        <v>4.1900000000000004</v>
      </c>
      <c r="C234" s="14" t="s">
        <v>233</v>
      </c>
      <c r="D234" s="10" t="s">
        <v>239</v>
      </c>
      <c r="E234" s="40" t="s">
        <v>46</v>
      </c>
      <c r="F234" s="14"/>
      <c r="G234" s="7"/>
      <c r="H234" s="11" t="s">
        <v>4</v>
      </c>
      <c r="I234" s="11"/>
      <c r="J234" s="21"/>
    </row>
    <row r="235" spans="2:10" x14ac:dyDescent="0.2">
      <c r="C235" s="62"/>
      <c r="D235" s="4"/>
      <c r="E235" s="4"/>
      <c r="F235" s="4"/>
      <c r="G235" s="33">
        <f>COUNTIF(G232:G234,"x")</f>
        <v>0</v>
      </c>
      <c r="H235" s="33">
        <f>COUNTIF(H232:H234,"x")</f>
        <v>3</v>
      </c>
      <c r="I235" s="33">
        <f>COUNTIF(I232:I234,"x")</f>
        <v>0</v>
      </c>
      <c r="J235" s="77">
        <f>IF(I235=3,"NA",G235/(3-I235))</f>
        <v>0</v>
      </c>
    </row>
    <row r="236" spans="2:10" x14ac:dyDescent="0.2">
      <c r="C236" s="62"/>
      <c r="D236" s="4"/>
      <c r="E236" s="4"/>
      <c r="F236" s="4"/>
      <c r="G236" s="1"/>
      <c r="H236" s="1"/>
    </row>
    <row r="237" spans="2:10" ht="32" x14ac:dyDescent="0.2">
      <c r="B237" s="58">
        <v>4.2</v>
      </c>
      <c r="C237" s="14" t="s">
        <v>27</v>
      </c>
      <c r="D237" s="10">
        <v>9.9</v>
      </c>
      <c r="E237" s="40" t="s">
        <v>46</v>
      </c>
      <c r="F237" s="6"/>
      <c r="G237" s="11"/>
      <c r="H237" s="11" t="s">
        <v>4</v>
      </c>
      <c r="I237" s="11"/>
      <c r="J237" s="16"/>
    </row>
    <row r="238" spans="2:10" x14ac:dyDescent="0.2">
      <c r="C238" s="62"/>
      <c r="D238" s="4"/>
      <c r="E238" s="4"/>
      <c r="F238" s="4"/>
      <c r="G238" s="33">
        <f>COUNTIF(G237:G237,"x")</f>
        <v>0</v>
      </c>
      <c r="H238" s="33">
        <f>COUNTIF(H237:H237,"x")</f>
        <v>1</v>
      </c>
      <c r="I238" s="33">
        <f>COUNTIF(I237:I237,"x")</f>
        <v>0</v>
      </c>
      <c r="J238" s="77">
        <f>IF(I238=1,"NA",G238/(1-I238))</f>
        <v>0</v>
      </c>
    </row>
    <row r="239" spans="2:10" x14ac:dyDescent="0.2">
      <c r="C239" s="62"/>
      <c r="D239" s="4"/>
      <c r="E239" s="4"/>
      <c r="F239" s="4"/>
      <c r="G239" s="1"/>
      <c r="H239" s="1"/>
    </row>
    <row r="240" spans="2:10" ht="32" x14ac:dyDescent="0.2">
      <c r="B240" s="37">
        <v>4.21</v>
      </c>
      <c r="C240" s="14" t="s">
        <v>28</v>
      </c>
      <c r="D240" s="10">
        <v>9.1</v>
      </c>
      <c r="E240" s="6"/>
      <c r="F240" s="41" t="s">
        <v>48</v>
      </c>
      <c r="G240" s="11"/>
      <c r="H240" s="11" t="s">
        <v>4</v>
      </c>
      <c r="I240" s="11"/>
      <c r="J240" s="16"/>
    </row>
    <row r="241" spans="2:10" x14ac:dyDescent="0.2">
      <c r="C241" s="62"/>
      <c r="D241" s="4"/>
      <c r="E241" s="4"/>
      <c r="F241" s="4"/>
      <c r="G241" s="33">
        <f>COUNTIF(G240:G240,"x")</f>
        <v>0</v>
      </c>
      <c r="H241" s="33">
        <f>COUNTIF(H240:H240,"x")</f>
        <v>1</v>
      </c>
      <c r="I241" s="33">
        <f>COUNTIF(I240:I240,"x")</f>
        <v>0</v>
      </c>
      <c r="J241" s="77">
        <f>IF(I241=1,"NA",G241/(1-I241))</f>
        <v>0</v>
      </c>
    </row>
    <row r="242" spans="2:10" x14ac:dyDescent="0.2">
      <c r="C242" s="62"/>
      <c r="D242" s="4"/>
      <c r="E242" s="4"/>
      <c r="F242" s="4"/>
      <c r="G242" s="1"/>
      <c r="H242" s="1"/>
    </row>
    <row r="243" spans="2:10" x14ac:dyDescent="0.2">
      <c r="C243" s="13"/>
      <c r="D243" s="9"/>
      <c r="E243" s="13"/>
      <c r="F243" s="9"/>
      <c r="G243" s="9"/>
      <c r="H243" s="9"/>
      <c r="I243" s="3"/>
      <c r="J243" s="3"/>
    </row>
    <row r="244" spans="2:10" ht="39.75" customHeight="1" x14ac:dyDescent="0.2">
      <c r="B244" s="37">
        <v>4.22</v>
      </c>
      <c r="C244" s="14" t="s">
        <v>240</v>
      </c>
      <c r="D244" s="10">
        <v>9.1300000000000008</v>
      </c>
      <c r="E244" s="40" t="s">
        <v>46</v>
      </c>
      <c r="F244" s="30"/>
      <c r="G244" s="34"/>
      <c r="H244" s="35"/>
      <c r="I244" s="35"/>
      <c r="J244" s="36"/>
    </row>
    <row r="245" spans="2:10" ht="15" customHeight="1" x14ac:dyDescent="0.2">
      <c r="B245" s="37">
        <v>4.22</v>
      </c>
      <c r="C245" s="14" t="s">
        <v>234</v>
      </c>
      <c r="D245" s="10" t="s">
        <v>241</v>
      </c>
      <c r="E245" s="40" t="s">
        <v>46</v>
      </c>
      <c r="F245" s="21"/>
      <c r="G245" s="8"/>
      <c r="H245" s="8" t="s">
        <v>4</v>
      </c>
      <c r="I245" s="8"/>
      <c r="J245" s="31"/>
    </row>
    <row r="246" spans="2:10" ht="27" x14ac:dyDescent="0.2">
      <c r="B246" s="37">
        <v>4.22</v>
      </c>
      <c r="C246" s="14" t="s">
        <v>235</v>
      </c>
      <c r="D246" s="10" t="s">
        <v>242</v>
      </c>
      <c r="E246" s="40" t="s">
        <v>46</v>
      </c>
      <c r="F246" s="21"/>
      <c r="G246" s="7"/>
      <c r="H246" s="8" t="s">
        <v>4</v>
      </c>
      <c r="I246" s="8"/>
      <c r="J246" s="30"/>
    </row>
    <row r="247" spans="2:10" ht="15" customHeight="1" x14ac:dyDescent="0.2">
      <c r="B247" s="37">
        <v>4.22</v>
      </c>
      <c r="C247" s="14" t="s">
        <v>236</v>
      </c>
      <c r="D247" s="10" t="s">
        <v>243</v>
      </c>
      <c r="E247" s="40" t="s">
        <v>46</v>
      </c>
      <c r="F247" s="21"/>
      <c r="G247" s="7"/>
      <c r="H247" s="8" t="s">
        <v>4</v>
      </c>
      <c r="I247" s="8"/>
      <c r="J247" s="30"/>
    </row>
    <row r="248" spans="2:10" x14ac:dyDescent="0.2">
      <c r="C248" s="62"/>
      <c r="D248" s="4"/>
      <c r="E248" s="4"/>
      <c r="F248" s="4"/>
      <c r="G248" s="33">
        <f>COUNTIF(G245:G247,"x")</f>
        <v>0</v>
      </c>
      <c r="H248" s="33">
        <f>COUNTIF(H245:H247,"x")</f>
        <v>3</v>
      </c>
      <c r="I248" s="33">
        <f>COUNTIF(I245:I247,"x")</f>
        <v>0</v>
      </c>
      <c r="J248" s="77">
        <f>IF(I248=3,"NA",G248/(3-I248))</f>
        <v>0</v>
      </c>
    </row>
    <row r="249" spans="2:10" x14ac:dyDescent="0.2">
      <c r="C249" s="62"/>
      <c r="D249" s="4"/>
      <c r="E249" s="4"/>
      <c r="F249" s="4"/>
      <c r="G249" s="1"/>
      <c r="H249" s="1"/>
    </row>
    <row r="250" spans="2:10" ht="20" x14ac:dyDescent="0.2">
      <c r="B250" s="45" t="s">
        <v>49</v>
      </c>
      <c r="C250" s="54"/>
      <c r="D250" s="47"/>
      <c r="E250" s="47"/>
      <c r="F250" s="47"/>
      <c r="G250" s="48"/>
      <c r="H250" s="48"/>
      <c r="I250" s="48"/>
      <c r="J250" s="76">
        <f>AVERAGE(J252,J263,J266,J273)</f>
        <v>0</v>
      </c>
    </row>
    <row r="251" spans="2:10" ht="36.75" customHeight="1" x14ac:dyDescent="0.2">
      <c r="B251" s="37">
        <v>5.0999999999999996</v>
      </c>
      <c r="C251" s="14" t="s">
        <v>29</v>
      </c>
      <c r="D251" s="10">
        <v>5.13</v>
      </c>
      <c r="E251" s="6"/>
      <c r="F251" s="41" t="s">
        <v>48</v>
      </c>
      <c r="G251" s="11"/>
      <c r="H251" s="11" t="s">
        <v>4</v>
      </c>
      <c r="I251" s="11"/>
      <c r="J251" s="16"/>
    </row>
    <row r="252" spans="2:10" x14ac:dyDescent="0.2">
      <c r="C252" s="62"/>
      <c r="D252" s="4"/>
      <c r="E252" s="4"/>
      <c r="F252" s="4"/>
      <c r="G252" s="33">
        <f>COUNTIF(G251:G251,"x")</f>
        <v>0</v>
      </c>
      <c r="H252" s="33">
        <f>COUNTIF(H251:H251,"x")</f>
        <v>1</v>
      </c>
      <c r="I252" s="33">
        <f>COUNTIF(I251:I251,"x")</f>
        <v>0</v>
      </c>
      <c r="J252" s="77">
        <f>IF(I252=1,"NA",G252/(1-I252))</f>
        <v>0</v>
      </c>
    </row>
    <row r="253" spans="2:10" x14ac:dyDescent="0.2">
      <c r="C253" s="62"/>
      <c r="D253" s="4"/>
      <c r="E253" s="4"/>
      <c r="F253" s="4"/>
      <c r="G253" s="1"/>
      <c r="H253" s="1"/>
    </row>
    <row r="254" spans="2:10" ht="37.5" customHeight="1" x14ac:dyDescent="0.2">
      <c r="B254" s="37">
        <v>5.2</v>
      </c>
      <c r="C254" s="14" t="s">
        <v>244</v>
      </c>
      <c r="D254" s="10" t="s">
        <v>47</v>
      </c>
      <c r="E254" s="40" t="s">
        <v>46</v>
      </c>
      <c r="F254" s="30"/>
      <c r="G254" s="34"/>
      <c r="H254" s="35"/>
      <c r="I254" s="35"/>
      <c r="J254" s="36"/>
    </row>
    <row r="255" spans="2:10" ht="15" customHeight="1" x14ac:dyDescent="0.2">
      <c r="B255" s="37">
        <v>5.2</v>
      </c>
      <c r="C255" s="14" t="s">
        <v>245</v>
      </c>
      <c r="D255" s="11" t="s">
        <v>253</v>
      </c>
      <c r="E255" s="40" t="s">
        <v>46</v>
      </c>
      <c r="F255" s="21"/>
      <c r="G255" s="8"/>
      <c r="H255" s="8" t="s">
        <v>4</v>
      </c>
      <c r="I255" s="8"/>
      <c r="J255" s="29"/>
    </row>
    <row r="256" spans="2:10" ht="15" customHeight="1" x14ac:dyDescent="0.2">
      <c r="B256" s="37">
        <v>5.2</v>
      </c>
      <c r="C256" s="14" t="s">
        <v>246</v>
      </c>
      <c r="D256" s="11" t="s">
        <v>255</v>
      </c>
      <c r="E256" s="40" t="s">
        <v>46</v>
      </c>
      <c r="F256" s="21"/>
      <c r="G256" s="7"/>
      <c r="H256" s="11" t="s">
        <v>4</v>
      </c>
      <c r="I256" s="11"/>
      <c r="J256" s="21"/>
    </row>
    <row r="257" spans="2:10" ht="15" customHeight="1" x14ac:dyDescent="0.2">
      <c r="B257" s="37">
        <v>5.2</v>
      </c>
      <c r="C257" s="14" t="s">
        <v>247</v>
      </c>
      <c r="D257" s="11" t="s">
        <v>256</v>
      </c>
      <c r="E257" s="40" t="s">
        <v>46</v>
      </c>
      <c r="F257" s="21"/>
      <c r="G257" s="7"/>
      <c r="H257" s="11" t="s">
        <v>4</v>
      </c>
      <c r="I257" s="11"/>
      <c r="J257" s="21"/>
    </row>
    <row r="258" spans="2:10" ht="15" customHeight="1" x14ac:dyDescent="0.2">
      <c r="B258" s="37">
        <v>5.2</v>
      </c>
      <c r="C258" s="14" t="s">
        <v>248</v>
      </c>
      <c r="D258" s="11" t="s">
        <v>257</v>
      </c>
      <c r="E258" s="40" t="s">
        <v>46</v>
      </c>
      <c r="F258" s="21"/>
      <c r="G258" s="7"/>
      <c r="H258" s="11" t="s">
        <v>4</v>
      </c>
      <c r="I258" s="11"/>
      <c r="J258" s="21"/>
    </row>
    <row r="259" spans="2:10" ht="15" customHeight="1" x14ac:dyDescent="0.2">
      <c r="B259" s="37">
        <v>5.2</v>
      </c>
      <c r="C259" s="63" t="s">
        <v>249</v>
      </c>
      <c r="D259" s="11" t="s">
        <v>254</v>
      </c>
      <c r="E259" s="40" t="s">
        <v>46</v>
      </c>
      <c r="F259" s="21"/>
      <c r="G259" s="12"/>
      <c r="H259" s="11" t="s">
        <v>4</v>
      </c>
      <c r="I259" s="11"/>
      <c r="J259" s="21"/>
    </row>
    <row r="260" spans="2:10" ht="32" x14ac:dyDescent="0.2">
      <c r="B260" s="37">
        <v>5.2</v>
      </c>
      <c r="C260" s="63" t="s">
        <v>250</v>
      </c>
      <c r="D260" s="11" t="s">
        <v>258</v>
      </c>
      <c r="E260" s="40" t="s">
        <v>46</v>
      </c>
      <c r="F260" s="21"/>
      <c r="G260" s="12"/>
      <c r="H260" s="11" t="s">
        <v>4</v>
      </c>
      <c r="I260" s="11"/>
      <c r="J260" s="21"/>
    </row>
    <row r="261" spans="2:10" ht="32" x14ac:dyDescent="0.2">
      <c r="B261" s="37">
        <v>5.2</v>
      </c>
      <c r="C261" s="63" t="s">
        <v>251</v>
      </c>
      <c r="D261" s="11" t="s">
        <v>259</v>
      </c>
      <c r="E261" s="40" t="s">
        <v>46</v>
      </c>
      <c r="F261" s="21"/>
      <c r="G261" s="12"/>
      <c r="H261" s="11" t="s">
        <v>4</v>
      </c>
      <c r="I261" s="11"/>
      <c r="J261" s="21"/>
    </row>
    <row r="262" spans="2:10" ht="43.5" customHeight="1" x14ac:dyDescent="0.2">
      <c r="B262" s="37">
        <v>5.2</v>
      </c>
      <c r="C262" s="63" t="s">
        <v>252</v>
      </c>
      <c r="D262" s="11" t="s">
        <v>260</v>
      </c>
      <c r="E262" s="40" t="s">
        <v>46</v>
      </c>
      <c r="F262" s="21"/>
      <c r="G262" s="12"/>
      <c r="H262" s="11" t="s">
        <v>4</v>
      </c>
      <c r="I262" s="11"/>
      <c r="J262" s="21"/>
    </row>
    <row r="263" spans="2:10" x14ac:dyDescent="0.2">
      <c r="C263" s="62"/>
      <c r="D263" s="4"/>
      <c r="E263" s="4"/>
      <c r="F263" s="4"/>
      <c r="G263" s="33">
        <f>COUNTIF(G255:G262,"x")</f>
        <v>0</v>
      </c>
      <c r="H263" s="33">
        <f>COUNTIF(H255:H262,"x")</f>
        <v>8</v>
      </c>
      <c r="I263" s="39">
        <f>COUNTIF(I255:I262,"x")</f>
        <v>0</v>
      </c>
      <c r="J263" s="77">
        <f>IF(I263=8,"NA",G263/(8-I263))</f>
        <v>0</v>
      </c>
    </row>
    <row r="264" spans="2:10" x14ac:dyDescent="0.2">
      <c r="C264" s="62"/>
      <c r="D264" s="4"/>
      <c r="E264" s="4"/>
      <c r="F264" s="4"/>
      <c r="G264" s="1"/>
      <c r="H264" s="1"/>
    </row>
    <row r="265" spans="2:10" ht="27" x14ac:dyDescent="0.2">
      <c r="B265" s="37">
        <v>5.3</v>
      </c>
      <c r="C265" s="14" t="s">
        <v>30</v>
      </c>
      <c r="D265" s="10" t="s">
        <v>45</v>
      </c>
      <c r="E265" s="40" t="s">
        <v>46</v>
      </c>
      <c r="F265" s="6"/>
      <c r="G265" s="22"/>
      <c r="H265" s="22" t="s">
        <v>4</v>
      </c>
      <c r="I265" s="22"/>
      <c r="J265" s="11"/>
    </row>
    <row r="266" spans="2:10" x14ac:dyDescent="0.2">
      <c r="C266" s="62"/>
      <c r="D266" s="4"/>
      <c r="E266" s="4"/>
      <c r="F266" s="4"/>
      <c r="G266" s="33">
        <f>COUNTIF(G265:G265,"x")</f>
        <v>0</v>
      </c>
      <c r="H266" s="33">
        <f>COUNTIF(H265:H265,"x")</f>
        <v>1</v>
      </c>
      <c r="I266" s="33">
        <f>COUNTIF(I265:I265,"x")</f>
        <v>0</v>
      </c>
      <c r="J266" s="77">
        <f>IF(I266=1,"NA",G266/(1-I266))</f>
        <v>0</v>
      </c>
    </row>
    <row r="267" spans="2:10" x14ac:dyDescent="0.2">
      <c r="C267" s="62"/>
      <c r="D267" s="4"/>
      <c r="E267" s="4"/>
      <c r="F267" s="4"/>
      <c r="G267" s="1"/>
      <c r="H267" s="1"/>
    </row>
    <row r="268" spans="2:10" ht="32" x14ac:dyDescent="0.2">
      <c r="B268" s="37">
        <v>5.4</v>
      </c>
      <c r="C268" s="14" t="s">
        <v>261</v>
      </c>
      <c r="D268" s="10" t="s">
        <v>45</v>
      </c>
      <c r="E268" s="40" t="s">
        <v>46</v>
      </c>
      <c r="F268" s="30"/>
      <c r="G268" s="34"/>
      <c r="H268" s="35"/>
      <c r="I268" s="35"/>
      <c r="J268" s="36"/>
    </row>
    <row r="269" spans="2:10" ht="15" customHeight="1" x14ac:dyDescent="0.2">
      <c r="B269" s="37">
        <v>5.4</v>
      </c>
      <c r="C269" s="14" t="s">
        <v>245</v>
      </c>
      <c r="D269" s="11">
        <v>10.199999999999999</v>
      </c>
      <c r="E269" s="40" t="s">
        <v>46</v>
      </c>
      <c r="F269" s="21"/>
      <c r="G269" s="8"/>
      <c r="H269" s="8" t="s">
        <v>4</v>
      </c>
      <c r="I269" s="8"/>
      <c r="J269" s="21"/>
    </row>
    <row r="270" spans="2:10" ht="15" customHeight="1" x14ac:dyDescent="0.2">
      <c r="B270" s="37">
        <v>5.4</v>
      </c>
      <c r="C270" s="14" t="s">
        <v>262</v>
      </c>
      <c r="D270" s="11">
        <v>10.199999999999999</v>
      </c>
      <c r="E270" s="40" t="s">
        <v>46</v>
      </c>
      <c r="F270" s="21"/>
      <c r="G270" s="7"/>
      <c r="H270" s="8" t="s">
        <v>4</v>
      </c>
      <c r="I270" s="8"/>
      <c r="J270" s="21"/>
    </row>
    <row r="271" spans="2:10" ht="15" customHeight="1" x14ac:dyDescent="0.2">
      <c r="B271" s="37">
        <v>5.4</v>
      </c>
      <c r="C271" s="14" t="s">
        <v>247</v>
      </c>
      <c r="D271" s="11">
        <v>10.199999999999999</v>
      </c>
      <c r="E271" s="40" t="s">
        <v>46</v>
      </c>
      <c r="F271" s="21"/>
      <c r="G271" s="7"/>
      <c r="H271" s="8" t="s">
        <v>4</v>
      </c>
      <c r="I271" s="8"/>
      <c r="J271" s="21"/>
    </row>
    <row r="272" spans="2:10" ht="15" customHeight="1" x14ac:dyDescent="0.2">
      <c r="B272" s="37">
        <v>5.4</v>
      </c>
      <c r="C272" s="14" t="s">
        <v>248</v>
      </c>
      <c r="D272" s="11">
        <v>10.199999999999999</v>
      </c>
      <c r="E272" s="40" t="s">
        <v>46</v>
      </c>
      <c r="F272" s="21"/>
      <c r="G272" s="11"/>
      <c r="H272" s="8" t="s">
        <v>4</v>
      </c>
      <c r="I272" s="8"/>
      <c r="J272" s="21"/>
    </row>
    <row r="273" spans="3:10" x14ac:dyDescent="0.2">
      <c r="C273" s="62"/>
      <c r="D273" s="4"/>
      <c r="E273" s="4"/>
      <c r="F273" s="4"/>
      <c r="G273" s="32">
        <f>COUNTIF(G269:G272,"x")</f>
        <v>0</v>
      </c>
      <c r="H273" s="32">
        <f>COUNTIF(H269:H272,"x")</f>
        <v>4</v>
      </c>
      <c r="I273" s="33">
        <f>COUNTIF(I269:I272,"x")</f>
        <v>0</v>
      </c>
      <c r="J273" s="77">
        <f>IF(I273=4,"NA",G273/(4-I273))</f>
        <v>0</v>
      </c>
    </row>
    <row r="274" spans="3:10" x14ac:dyDescent="0.2">
      <c r="C274" s="62"/>
      <c r="D274" s="4"/>
      <c r="E274" s="4"/>
      <c r="F274" s="4"/>
      <c r="G274" s="20"/>
      <c r="H274" s="20"/>
    </row>
    <row r="275" spans="3:10" x14ac:dyDescent="0.2">
      <c r="C275" s="62"/>
      <c r="D275" s="4"/>
      <c r="E275" s="4"/>
      <c r="F275" s="4"/>
    </row>
    <row r="276" spans="3:10" x14ac:dyDescent="0.2">
      <c r="C276" s="62"/>
      <c r="D276" s="4"/>
      <c r="E276" s="4"/>
    </row>
    <row r="277" spans="3:10" ht="16" thickBot="1" x14ac:dyDescent="0.25">
      <c r="C277" s="62"/>
      <c r="D277" s="4"/>
      <c r="E277" s="4"/>
    </row>
    <row r="278" spans="3:10" ht="19" x14ac:dyDescent="0.25">
      <c r="C278" s="67" t="s">
        <v>64</v>
      </c>
      <c r="D278" s="68" t="s">
        <v>65</v>
      </c>
      <c r="E278" s="4"/>
    </row>
    <row r="279" spans="3:10" x14ac:dyDescent="0.2">
      <c r="C279" s="69" t="s">
        <v>40</v>
      </c>
      <c r="D279" s="70">
        <f>J6</f>
        <v>0</v>
      </c>
      <c r="E279" s="4"/>
    </row>
    <row r="280" spans="3:10" x14ac:dyDescent="0.2">
      <c r="C280" s="69" t="s">
        <v>263</v>
      </c>
      <c r="D280" s="70">
        <f>AVERAGE(D281,D282)</f>
        <v>0</v>
      </c>
      <c r="E280" s="4"/>
    </row>
    <row r="281" spans="3:10" x14ac:dyDescent="0.2">
      <c r="C281" s="71" t="s">
        <v>69</v>
      </c>
      <c r="D281" s="70">
        <f>J67</f>
        <v>0</v>
      </c>
      <c r="E281" s="4"/>
      <c r="F281" s="4"/>
    </row>
    <row r="282" spans="3:10" x14ac:dyDescent="0.2">
      <c r="C282" s="71" t="s">
        <v>68</v>
      </c>
      <c r="D282" s="70">
        <f>J78</f>
        <v>0</v>
      </c>
      <c r="E282" s="4"/>
      <c r="F282" s="4"/>
    </row>
    <row r="283" spans="3:10" x14ac:dyDescent="0.2">
      <c r="C283" s="69" t="s">
        <v>264</v>
      </c>
      <c r="D283" s="70">
        <f>J89</f>
        <v>0</v>
      </c>
      <c r="E283" s="4"/>
      <c r="F283" s="4"/>
    </row>
    <row r="284" spans="3:10" x14ac:dyDescent="0.2">
      <c r="C284" s="69" t="s">
        <v>265</v>
      </c>
      <c r="D284" s="70">
        <f>J148</f>
        <v>0</v>
      </c>
      <c r="E284" s="4"/>
      <c r="F284" s="4"/>
    </row>
    <row r="285" spans="3:10" ht="16" thickBot="1" x14ac:dyDescent="0.25">
      <c r="C285" s="72" t="s">
        <v>49</v>
      </c>
      <c r="D285" s="73">
        <f>J250</f>
        <v>0</v>
      </c>
      <c r="E285" s="4"/>
      <c r="F285" s="4"/>
    </row>
    <row r="286" spans="3:10" ht="16" thickBot="1" x14ac:dyDescent="0.25">
      <c r="C286" s="74" t="s">
        <v>66</v>
      </c>
      <c r="D286" s="75">
        <f>AVERAGE(D279:D280,D283:D285)</f>
        <v>0</v>
      </c>
      <c r="E286" s="4"/>
      <c r="F286" s="4"/>
    </row>
    <row r="287" spans="3:10" x14ac:dyDescent="0.2">
      <c r="C287" s="62"/>
      <c r="D287" s="4"/>
      <c r="E287" s="4"/>
      <c r="F287" s="4"/>
    </row>
  </sheetData>
  <mergeCells count="8">
    <mergeCell ref="C67:I67"/>
    <mergeCell ref="C78:I78"/>
    <mergeCell ref="G4:I4"/>
    <mergeCell ref="J4:J5"/>
    <mergeCell ref="B1:J2"/>
    <mergeCell ref="B4:C5"/>
    <mergeCell ref="D4:D5"/>
    <mergeCell ref="E4:F5"/>
  </mergeCells>
  <conditionalFormatting sqref="H9">
    <cfRule type="cellIs" dxfId="1631" priority="1923" operator="equal">
      <formula>"No cumple"</formula>
    </cfRule>
    <cfRule type="cellIs" dxfId="1630" priority="1924" operator="greaterThan">
      <formula>$H$9</formula>
    </cfRule>
  </conditionalFormatting>
  <conditionalFormatting sqref="G9">
    <cfRule type="cellIs" dxfId="1629" priority="1922" operator="equal">
      <formula>"No cumple"</formula>
    </cfRule>
  </conditionalFormatting>
  <conditionalFormatting sqref="H9">
    <cfRule type="cellIs" dxfId="1628" priority="1920" operator="equal">
      <formula>"No cumple"</formula>
    </cfRule>
    <cfRule type="cellIs" dxfId="1627" priority="1921" operator="greaterThan">
      <formula>$H$9</formula>
    </cfRule>
  </conditionalFormatting>
  <conditionalFormatting sqref="G9">
    <cfRule type="cellIs" dxfId="1626" priority="1919" operator="equal">
      <formula>"No cumple"</formula>
    </cfRule>
  </conditionalFormatting>
  <conditionalFormatting sqref="H9">
    <cfRule type="cellIs" dxfId="1625" priority="1917" operator="equal">
      <formula>"No cumple"</formula>
    </cfRule>
    <cfRule type="cellIs" dxfId="1624" priority="1918" operator="greaterThan">
      <formula>$H$9</formula>
    </cfRule>
  </conditionalFormatting>
  <conditionalFormatting sqref="G9">
    <cfRule type="cellIs" dxfId="1623" priority="1916" operator="equal">
      <formula>"No cumple"</formula>
    </cfRule>
  </conditionalFormatting>
  <conditionalFormatting sqref="H9">
    <cfRule type="cellIs" dxfId="1622" priority="1914" operator="equal">
      <formula>"No cumple"</formula>
    </cfRule>
    <cfRule type="cellIs" dxfId="1621" priority="1915" operator="greaterThan">
      <formula>$H$9</formula>
    </cfRule>
  </conditionalFormatting>
  <conditionalFormatting sqref="G9">
    <cfRule type="cellIs" dxfId="1620" priority="1913" operator="equal">
      <formula>"No cumple"</formula>
    </cfRule>
  </conditionalFormatting>
  <conditionalFormatting sqref="H9">
    <cfRule type="cellIs" dxfId="1619" priority="1910" operator="equal">
      <formula>"si cumple"</formula>
    </cfRule>
    <cfRule type="cellIs" dxfId="1618" priority="1911" operator="equal">
      <formula>"No cumple"</formula>
    </cfRule>
    <cfRule type="cellIs" dxfId="1617" priority="1912" operator="greaterThan">
      <formula>$H$9</formula>
    </cfRule>
  </conditionalFormatting>
  <conditionalFormatting sqref="G9">
    <cfRule type="cellIs" dxfId="1616" priority="1909" operator="equal">
      <formula>"No cumple"</formula>
    </cfRule>
  </conditionalFormatting>
  <conditionalFormatting sqref="H9">
    <cfRule type="cellIs" dxfId="1615" priority="1907" operator="equal">
      <formula>"No cumple"</formula>
    </cfRule>
    <cfRule type="cellIs" dxfId="1614" priority="1908" operator="greaterThan">
      <formula>$H$9</formula>
    </cfRule>
  </conditionalFormatting>
  <conditionalFormatting sqref="G9">
    <cfRule type="cellIs" dxfId="1613" priority="1906" operator="equal">
      <formula>"No cumple"</formula>
    </cfRule>
  </conditionalFormatting>
  <conditionalFormatting sqref="H9">
    <cfRule type="cellIs" dxfId="1612" priority="1904" operator="equal">
      <formula>"No cumple"</formula>
    </cfRule>
    <cfRule type="cellIs" dxfId="1611" priority="1905" operator="greaterThan">
      <formula>$H$9</formula>
    </cfRule>
  </conditionalFormatting>
  <conditionalFormatting sqref="G9">
    <cfRule type="cellIs" dxfId="1610" priority="1903" operator="equal">
      <formula>"No cumple"</formula>
    </cfRule>
  </conditionalFormatting>
  <conditionalFormatting sqref="H9">
    <cfRule type="cellIs" dxfId="1609" priority="1901" operator="equal">
      <formula>"No cumple"</formula>
    </cfRule>
    <cfRule type="cellIs" dxfId="1608" priority="1902" operator="greaterThan">
      <formula>$H$9</formula>
    </cfRule>
  </conditionalFormatting>
  <conditionalFormatting sqref="G9">
    <cfRule type="cellIs" dxfId="1607" priority="1900" operator="equal">
      <formula>"No cumple"</formula>
    </cfRule>
  </conditionalFormatting>
  <conditionalFormatting sqref="H9">
    <cfRule type="cellIs" dxfId="1606" priority="1898" operator="equal">
      <formula>"No cumple"</formula>
    </cfRule>
    <cfRule type="cellIs" dxfId="1605" priority="1899" operator="greaterThan">
      <formula>$H$9</formula>
    </cfRule>
  </conditionalFormatting>
  <conditionalFormatting sqref="G9">
    <cfRule type="cellIs" dxfId="1604" priority="1897" operator="equal">
      <formula>"No cumple"</formula>
    </cfRule>
  </conditionalFormatting>
  <conditionalFormatting sqref="H9">
    <cfRule type="cellIs" dxfId="1603" priority="1894" operator="equal">
      <formula>"si cumple"</formula>
    </cfRule>
    <cfRule type="cellIs" dxfId="1602" priority="1895" operator="equal">
      <formula>"No cumple"</formula>
    </cfRule>
    <cfRule type="cellIs" dxfId="1601" priority="1896" operator="greaterThan">
      <formula>$H$9</formula>
    </cfRule>
  </conditionalFormatting>
  <conditionalFormatting sqref="G9">
    <cfRule type="cellIs" dxfId="1600" priority="1893" operator="equal">
      <formula>"No cumple"</formula>
    </cfRule>
  </conditionalFormatting>
  <conditionalFormatting sqref="H14">
    <cfRule type="cellIs" dxfId="1599" priority="1891" operator="equal">
      <formula>"No cumple"</formula>
    </cfRule>
    <cfRule type="cellIs" dxfId="1598" priority="1892" operator="greaterThan">
      <formula>$H$9</formula>
    </cfRule>
  </conditionalFormatting>
  <conditionalFormatting sqref="G14">
    <cfRule type="cellIs" dxfId="1597" priority="1890" operator="equal">
      <formula>"No cumple"</formula>
    </cfRule>
  </conditionalFormatting>
  <conditionalFormatting sqref="H14">
    <cfRule type="cellIs" dxfId="1596" priority="1888" operator="equal">
      <formula>"No cumple"</formula>
    </cfRule>
    <cfRule type="cellIs" dxfId="1595" priority="1889" operator="greaterThan">
      <formula>$H$9</formula>
    </cfRule>
  </conditionalFormatting>
  <conditionalFormatting sqref="G14">
    <cfRule type="cellIs" dxfId="1594" priority="1887" operator="equal">
      <formula>"No cumple"</formula>
    </cfRule>
  </conditionalFormatting>
  <conditionalFormatting sqref="H14">
    <cfRule type="cellIs" dxfId="1593" priority="1885" operator="equal">
      <formula>"No cumple"</formula>
    </cfRule>
    <cfRule type="cellIs" dxfId="1592" priority="1886" operator="greaterThan">
      <formula>$H$9</formula>
    </cfRule>
  </conditionalFormatting>
  <conditionalFormatting sqref="G14">
    <cfRule type="cellIs" dxfId="1591" priority="1884" operator="equal">
      <formula>"No cumple"</formula>
    </cfRule>
  </conditionalFormatting>
  <conditionalFormatting sqref="H14">
    <cfRule type="cellIs" dxfId="1590" priority="1882" operator="equal">
      <formula>"No cumple"</formula>
    </cfRule>
    <cfRule type="cellIs" dxfId="1589" priority="1883" operator="greaterThan">
      <formula>$H$9</formula>
    </cfRule>
  </conditionalFormatting>
  <conditionalFormatting sqref="G14">
    <cfRule type="cellIs" dxfId="1588" priority="1881" operator="equal">
      <formula>"No cumple"</formula>
    </cfRule>
  </conditionalFormatting>
  <conditionalFormatting sqref="H14">
    <cfRule type="cellIs" dxfId="1587" priority="1878" operator="equal">
      <formula>"si cumple"</formula>
    </cfRule>
    <cfRule type="cellIs" dxfId="1586" priority="1879" operator="equal">
      <formula>"No cumple"</formula>
    </cfRule>
    <cfRule type="cellIs" dxfId="1585" priority="1880" operator="greaterThan">
      <formula>$H$9</formula>
    </cfRule>
  </conditionalFormatting>
  <conditionalFormatting sqref="G14">
    <cfRule type="cellIs" dxfId="1584" priority="1877" operator="equal">
      <formula>"No cumple"</formula>
    </cfRule>
  </conditionalFormatting>
  <conditionalFormatting sqref="H14">
    <cfRule type="cellIs" dxfId="1583" priority="1875" operator="equal">
      <formula>"No cumple"</formula>
    </cfRule>
    <cfRule type="cellIs" dxfId="1582" priority="1876" operator="greaterThan">
      <formula>$H$9</formula>
    </cfRule>
  </conditionalFormatting>
  <conditionalFormatting sqref="G14">
    <cfRule type="cellIs" dxfId="1581" priority="1874" operator="equal">
      <formula>"No cumple"</formula>
    </cfRule>
  </conditionalFormatting>
  <conditionalFormatting sqref="H14">
    <cfRule type="cellIs" dxfId="1580" priority="1872" operator="equal">
      <formula>"No cumple"</formula>
    </cfRule>
    <cfRule type="cellIs" dxfId="1579" priority="1873" operator="greaterThan">
      <formula>$H$9</formula>
    </cfRule>
  </conditionalFormatting>
  <conditionalFormatting sqref="G14">
    <cfRule type="cellIs" dxfId="1578" priority="1871" operator="equal">
      <formula>"No cumple"</formula>
    </cfRule>
  </conditionalFormatting>
  <conditionalFormatting sqref="H14">
    <cfRule type="cellIs" dxfId="1577" priority="1869" operator="equal">
      <formula>"No cumple"</formula>
    </cfRule>
    <cfRule type="cellIs" dxfId="1576" priority="1870" operator="greaterThan">
      <formula>$H$9</formula>
    </cfRule>
  </conditionalFormatting>
  <conditionalFormatting sqref="G14">
    <cfRule type="cellIs" dxfId="1575" priority="1868" operator="equal">
      <formula>"No cumple"</formula>
    </cfRule>
  </conditionalFormatting>
  <conditionalFormatting sqref="H14">
    <cfRule type="cellIs" dxfId="1574" priority="1866" operator="equal">
      <formula>"No cumple"</formula>
    </cfRule>
    <cfRule type="cellIs" dxfId="1573" priority="1867" operator="greaterThan">
      <formula>$H$9</formula>
    </cfRule>
  </conditionalFormatting>
  <conditionalFormatting sqref="G14">
    <cfRule type="cellIs" dxfId="1572" priority="1865" operator="equal">
      <formula>"No cumple"</formula>
    </cfRule>
  </conditionalFormatting>
  <conditionalFormatting sqref="H14">
    <cfRule type="cellIs" dxfId="1571" priority="1862" operator="equal">
      <formula>"si cumple"</formula>
    </cfRule>
    <cfRule type="cellIs" dxfId="1570" priority="1863" operator="equal">
      <formula>"No cumple"</formula>
    </cfRule>
    <cfRule type="cellIs" dxfId="1569" priority="1864" operator="greaterThan">
      <formula>$H$9</formula>
    </cfRule>
  </conditionalFormatting>
  <conditionalFormatting sqref="G14">
    <cfRule type="cellIs" dxfId="1568" priority="1861" operator="equal">
      <formula>"No cumple"</formula>
    </cfRule>
  </conditionalFormatting>
  <conditionalFormatting sqref="H17">
    <cfRule type="cellIs" dxfId="1567" priority="1859" operator="equal">
      <formula>"No cumple"</formula>
    </cfRule>
    <cfRule type="cellIs" dxfId="1566" priority="1860" operator="greaterThan">
      <formula>$H$9</formula>
    </cfRule>
  </conditionalFormatting>
  <conditionalFormatting sqref="G17">
    <cfRule type="cellIs" dxfId="1565" priority="1858" operator="equal">
      <formula>"No cumple"</formula>
    </cfRule>
  </conditionalFormatting>
  <conditionalFormatting sqref="H17">
    <cfRule type="cellIs" dxfId="1564" priority="1856" operator="equal">
      <formula>"No cumple"</formula>
    </cfRule>
    <cfRule type="cellIs" dxfId="1563" priority="1857" operator="greaterThan">
      <formula>$H$9</formula>
    </cfRule>
  </conditionalFormatting>
  <conditionalFormatting sqref="G17">
    <cfRule type="cellIs" dxfId="1562" priority="1855" operator="equal">
      <formula>"No cumple"</formula>
    </cfRule>
  </conditionalFormatting>
  <conditionalFormatting sqref="H17">
    <cfRule type="cellIs" dxfId="1561" priority="1853" operator="equal">
      <formula>"No cumple"</formula>
    </cfRule>
    <cfRule type="cellIs" dxfId="1560" priority="1854" operator="greaterThan">
      <formula>$H$9</formula>
    </cfRule>
  </conditionalFormatting>
  <conditionalFormatting sqref="G17">
    <cfRule type="cellIs" dxfId="1559" priority="1852" operator="equal">
      <formula>"No cumple"</formula>
    </cfRule>
  </conditionalFormatting>
  <conditionalFormatting sqref="H17">
    <cfRule type="cellIs" dxfId="1558" priority="1850" operator="equal">
      <formula>"No cumple"</formula>
    </cfRule>
    <cfRule type="cellIs" dxfId="1557" priority="1851" operator="greaterThan">
      <formula>$H$9</formula>
    </cfRule>
  </conditionalFormatting>
  <conditionalFormatting sqref="G17">
    <cfRule type="cellIs" dxfId="1556" priority="1849" operator="equal">
      <formula>"No cumple"</formula>
    </cfRule>
  </conditionalFormatting>
  <conditionalFormatting sqref="H17">
    <cfRule type="cellIs" dxfId="1555" priority="1846" operator="equal">
      <formula>"si cumple"</formula>
    </cfRule>
    <cfRule type="cellIs" dxfId="1554" priority="1847" operator="equal">
      <formula>"No cumple"</formula>
    </cfRule>
    <cfRule type="cellIs" dxfId="1553" priority="1848" operator="greaterThan">
      <formula>$H$9</formula>
    </cfRule>
  </conditionalFormatting>
  <conditionalFormatting sqref="G17">
    <cfRule type="cellIs" dxfId="1552" priority="1845" operator="equal">
      <formula>"No cumple"</formula>
    </cfRule>
  </conditionalFormatting>
  <conditionalFormatting sqref="H17">
    <cfRule type="cellIs" dxfId="1551" priority="1843" operator="equal">
      <formula>"No cumple"</formula>
    </cfRule>
    <cfRule type="cellIs" dxfId="1550" priority="1844" operator="greaterThan">
      <formula>$H$9</formula>
    </cfRule>
  </conditionalFormatting>
  <conditionalFormatting sqref="G17">
    <cfRule type="cellIs" dxfId="1549" priority="1842" operator="equal">
      <formula>"No cumple"</formula>
    </cfRule>
  </conditionalFormatting>
  <conditionalFormatting sqref="H17">
    <cfRule type="cellIs" dxfId="1548" priority="1840" operator="equal">
      <formula>"No cumple"</formula>
    </cfRule>
    <cfRule type="cellIs" dxfId="1547" priority="1841" operator="greaterThan">
      <formula>$H$9</formula>
    </cfRule>
  </conditionalFormatting>
  <conditionalFormatting sqref="G17">
    <cfRule type="cellIs" dxfId="1546" priority="1839" operator="equal">
      <formula>"No cumple"</formula>
    </cfRule>
  </conditionalFormatting>
  <conditionalFormatting sqref="H17">
    <cfRule type="cellIs" dxfId="1545" priority="1837" operator="equal">
      <formula>"No cumple"</formula>
    </cfRule>
    <cfRule type="cellIs" dxfId="1544" priority="1838" operator="greaterThan">
      <formula>$H$9</formula>
    </cfRule>
  </conditionalFormatting>
  <conditionalFormatting sqref="G17">
    <cfRule type="cellIs" dxfId="1543" priority="1836" operator="equal">
      <formula>"No cumple"</formula>
    </cfRule>
  </conditionalFormatting>
  <conditionalFormatting sqref="H17">
    <cfRule type="cellIs" dxfId="1542" priority="1834" operator="equal">
      <formula>"No cumple"</formula>
    </cfRule>
    <cfRule type="cellIs" dxfId="1541" priority="1835" operator="greaterThan">
      <formula>$H$9</formula>
    </cfRule>
  </conditionalFormatting>
  <conditionalFormatting sqref="G17">
    <cfRule type="cellIs" dxfId="1540" priority="1833" operator="equal">
      <formula>"No cumple"</formula>
    </cfRule>
  </conditionalFormatting>
  <conditionalFormatting sqref="H17">
    <cfRule type="cellIs" dxfId="1539" priority="1830" operator="equal">
      <formula>"si cumple"</formula>
    </cfRule>
    <cfRule type="cellIs" dxfId="1538" priority="1831" operator="equal">
      <formula>"No cumple"</formula>
    </cfRule>
    <cfRule type="cellIs" dxfId="1537" priority="1832" operator="greaterThan">
      <formula>$H$9</formula>
    </cfRule>
  </conditionalFormatting>
  <conditionalFormatting sqref="G17">
    <cfRule type="cellIs" dxfId="1536" priority="1829" operator="equal">
      <formula>"No cumple"</formula>
    </cfRule>
  </conditionalFormatting>
  <conditionalFormatting sqref="H20">
    <cfRule type="cellIs" dxfId="1535" priority="1827" operator="equal">
      <formula>"No cumple"</formula>
    </cfRule>
    <cfRule type="cellIs" dxfId="1534" priority="1828" operator="greaterThan">
      <formula>$H$9</formula>
    </cfRule>
  </conditionalFormatting>
  <conditionalFormatting sqref="G20">
    <cfRule type="cellIs" dxfId="1533" priority="1826" operator="equal">
      <formula>"No cumple"</formula>
    </cfRule>
  </conditionalFormatting>
  <conditionalFormatting sqref="H20">
    <cfRule type="cellIs" dxfId="1532" priority="1824" operator="equal">
      <formula>"No cumple"</formula>
    </cfRule>
    <cfRule type="cellIs" dxfId="1531" priority="1825" operator="greaterThan">
      <formula>$H$9</formula>
    </cfRule>
  </conditionalFormatting>
  <conditionalFormatting sqref="G20">
    <cfRule type="cellIs" dxfId="1530" priority="1823" operator="equal">
      <formula>"No cumple"</formula>
    </cfRule>
  </conditionalFormatting>
  <conditionalFormatting sqref="H20">
    <cfRule type="cellIs" dxfId="1529" priority="1821" operator="equal">
      <formula>"No cumple"</formula>
    </cfRule>
    <cfRule type="cellIs" dxfId="1528" priority="1822" operator="greaterThan">
      <formula>$H$9</formula>
    </cfRule>
  </conditionalFormatting>
  <conditionalFormatting sqref="G20">
    <cfRule type="cellIs" dxfId="1527" priority="1820" operator="equal">
      <formula>"No cumple"</formula>
    </cfRule>
  </conditionalFormatting>
  <conditionalFormatting sqref="H20">
    <cfRule type="cellIs" dxfId="1526" priority="1818" operator="equal">
      <formula>"No cumple"</formula>
    </cfRule>
    <cfRule type="cellIs" dxfId="1525" priority="1819" operator="greaterThan">
      <formula>$H$9</formula>
    </cfRule>
  </conditionalFormatting>
  <conditionalFormatting sqref="G20">
    <cfRule type="cellIs" dxfId="1524" priority="1817" operator="equal">
      <formula>"No cumple"</formula>
    </cfRule>
  </conditionalFormatting>
  <conditionalFormatting sqref="H20">
    <cfRule type="cellIs" dxfId="1523" priority="1814" operator="equal">
      <formula>"si cumple"</formula>
    </cfRule>
    <cfRule type="cellIs" dxfId="1522" priority="1815" operator="equal">
      <formula>"No cumple"</formula>
    </cfRule>
    <cfRule type="cellIs" dxfId="1521" priority="1816" operator="greaterThan">
      <formula>$H$9</formula>
    </cfRule>
  </conditionalFormatting>
  <conditionalFormatting sqref="G20">
    <cfRule type="cellIs" dxfId="1520" priority="1813" operator="equal">
      <formula>"No cumple"</formula>
    </cfRule>
  </conditionalFormatting>
  <conditionalFormatting sqref="H20">
    <cfRule type="cellIs" dxfId="1519" priority="1811" operator="equal">
      <formula>"No cumple"</formula>
    </cfRule>
    <cfRule type="cellIs" dxfId="1518" priority="1812" operator="greaterThan">
      <formula>$H$9</formula>
    </cfRule>
  </conditionalFormatting>
  <conditionalFormatting sqref="G20">
    <cfRule type="cellIs" dxfId="1517" priority="1810" operator="equal">
      <formula>"No cumple"</formula>
    </cfRule>
  </conditionalFormatting>
  <conditionalFormatting sqref="H20">
    <cfRule type="cellIs" dxfId="1516" priority="1808" operator="equal">
      <formula>"No cumple"</formula>
    </cfRule>
    <cfRule type="cellIs" dxfId="1515" priority="1809" operator="greaterThan">
      <formula>$H$9</formula>
    </cfRule>
  </conditionalFormatting>
  <conditionalFormatting sqref="G20">
    <cfRule type="cellIs" dxfId="1514" priority="1807" operator="equal">
      <formula>"No cumple"</formula>
    </cfRule>
  </conditionalFormatting>
  <conditionalFormatting sqref="H20">
    <cfRule type="cellIs" dxfId="1513" priority="1805" operator="equal">
      <formula>"No cumple"</formula>
    </cfRule>
    <cfRule type="cellIs" dxfId="1512" priority="1806" operator="greaterThan">
      <formula>$H$9</formula>
    </cfRule>
  </conditionalFormatting>
  <conditionalFormatting sqref="G20">
    <cfRule type="cellIs" dxfId="1511" priority="1804" operator="equal">
      <formula>"No cumple"</formula>
    </cfRule>
  </conditionalFormatting>
  <conditionalFormatting sqref="H20">
    <cfRule type="cellIs" dxfId="1510" priority="1802" operator="equal">
      <formula>"No cumple"</formula>
    </cfRule>
    <cfRule type="cellIs" dxfId="1509" priority="1803" operator="greaterThan">
      <formula>$H$9</formula>
    </cfRule>
  </conditionalFormatting>
  <conditionalFormatting sqref="G20">
    <cfRule type="cellIs" dxfId="1508" priority="1801" operator="equal">
      <formula>"No cumple"</formula>
    </cfRule>
  </conditionalFormatting>
  <conditionalFormatting sqref="H20">
    <cfRule type="cellIs" dxfId="1507" priority="1798" operator="equal">
      <formula>"si cumple"</formula>
    </cfRule>
    <cfRule type="cellIs" dxfId="1506" priority="1799" operator="equal">
      <formula>"No cumple"</formula>
    </cfRule>
    <cfRule type="cellIs" dxfId="1505" priority="1800" operator="greaterThan">
      <formula>$H$9</formula>
    </cfRule>
  </conditionalFormatting>
  <conditionalFormatting sqref="G20">
    <cfRule type="cellIs" dxfId="1504" priority="1797" operator="equal">
      <formula>"No cumple"</formula>
    </cfRule>
  </conditionalFormatting>
  <conditionalFormatting sqref="H23">
    <cfRule type="cellIs" dxfId="1503" priority="1795" operator="equal">
      <formula>"No cumple"</formula>
    </cfRule>
    <cfRule type="cellIs" dxfId="1502" priority="1796" operator="greaterThan">
      <formula>$H$9</formula>
    </cfRule>
  </conditionalFormatting>
  <conditionalFormatting sqref="G23">
    <cfRule type="cellIs" dxfId="1501" priority="1794" operator="equal">
      <formula>"No cumple"</formula>
    </cfRule>
  </conditionalFormatting>
  <conditionalFormatting sqref="H23">
    <cfRule type="cellIs" dxfId="1500" priority="1792" operator="equal">
      <formula>"No cumple"</formula>
    </cfRule>
    <cfRule type="cellIs" dxfId="1499" priority="1793" operator="greaterThan">
      <formula>$H$9</formula>
    </cfRule>
  </conditionalFormatting>
  <conditionalFormatting sqref="G23">
    <cfRule type="cellIs" dxfId="1498" priority="1791" operator="equal">
      <formula>"No cumple"</formula>
    </cfRule>
  </conditionalFormatting>
  <conditionalFormatting sqref="H23">
    <cfRule type="cellIs" dxfId="1497" priority="1789" operator="equal">
      <formula>"No cumple"</formula>
    </cfRule>
    <cfRule type="cellIs" dxfId="1496" priority="1790" operator="greaterThan">
      <formula>$H$9</formula>
    </cfRule>
  </conditionalFormatting>
  <conditionalFormatting sqref="G23">
    <cfRule type="cellIs" dxfId="1495" priority="1788" operator="equal">
      <formula>"No cumple"</formula>
    </cfRule>
  </conditionalFormatting>
  <conditionalFormatting sqref="H23">
    <cfRule type="cellIs" dxfId="1494" priority="1786" operator="equal">
      <formula>"No cumple"</formula>
    </cfRule>
    <cfRule type="cellIs" dxfId="1493" priority="1787" operator="greaterThan">
      <formula>$H$9</formula>
    </cfRule>
  </conditionalFormatting>
  <conditionalFormatting sqref="G23">
    <cfRule type="cellIs" dxfId="1492" priority="1785" operator="equal">
      <formula>"No cumple"</formula>
    </cfRule>
  </conditionalFormatting>
  <conditionalFormatting sqref="H23">
    <cfRule type="cellIs" dxfId="1491" priority="1782" operator="equal">
      <formula>"si cumple"</formula>
    </cfRule>
    <cfRule type="cellIs" dxfId="1490" priority="1783" operator="equal">
      <formula>"No cumple"</formula>
    </cfRule>
    <cfRule type="cellIs" dxfId="1489" priority="1784" operator="greaterThan">
      <formula>$H$9</formula>
    </cfRule>
  </conditionalFormatting>
  <conditionalFormatting sqref="G23">
    <cfRule type="cellIs" dxfId="1488" priority="1781" operator="equal">
      <formula>"No cumple"</formula>
    </cfRule>
  </conditionalFormatting>
  <conditionalFormatting sqref="H23">
    <cfRule type="cellIs" dxfId="1487" priority="1779" operator="equal">
      <formula>"No cumple"</formula>
    </cfRule>
    <cfRule type="cellIs" dxfId="1486" priority="1780" operator="greaterThan">
      <formula>$H$9</formula>
    </cfRule>
  </conditionalFormatting>
  <conditionalFormatting sqref="G23">
    <cfRule type="cellIs" dxfId="1485" priority="1778" operator="equal">
      <formula>"No cumple"</formula>
    </cfRule>
  </conditionalFormatting>
  <conditionalFormatting sqref="H23">
    <cfRule type="cellIs" dxfId="1484" priority="1776" operator="equal">
      <formula>"No cumple"</formula>
    </cfRule>
    <cfRule type="cellIs" dxfId="1483" priority="1777" operator="greaterThan">
      <formula>$H$9</formula>
    </cfRule>
  </conditionalFormatting>
  <conditionalFormatting sqref="G23">
    <cfRule type="cellIs" dxfId="1482" priority="1775" operator="equal">
      <formula>"No cumple"</formula>
    </cfRule>
  </conditionalFormatting>
  <conditionalFormatting sqref="H23">
    <cfRule type="cellIs" dxfId="1481" priority="1773" operator="equal">
      <formula>"No cumple"</formula>
    </cfRule>
    <cfRule type="cellIs" dxfId="1480" priority="1774" operator="greaterThan">
      <formula>$H$9</formula>
    </cfRule>
  </conditionalFormatting>
  <conditionalFormatting sqref="G23">
    <cfRule type="cellIs" dxfId="1479" priority="1772" operator="equal">
      <formula>"No cumple"</formula>
    </cfRule>
  </conditionalFormatting>
  <conditionalFormatting sqref="H23">
    <cfRule type="cellIs" dxfId="1478" priority="1770" operator="equal">
      <formula>"No cumple"</formula>
    </cfRule>
    <cfRule type="cellIs" dxfId="1477" priority="1771" operator="greaterThan">
      <formula>$H$9</formula>
    </cfRule>
  </conditionalFormatting>
  <conditionalFormatting sqref="G23">
    <cfRule type="cellIs" dxfId="1476" priority="1769" operator="equal">
      <formula>"No cumple"</formula>
    </cfRule>
  </conditionalFormatting>
  <conditionalFormatting sqref="H23">
    <cfRule type="cellIs" dxfId="1475" priority="1766" operator="equal">
      <formula>"si cumple"</formula>
    </cfRule>
    <cfRule type="cellIs" dxfId="1474" priority="1767" operator="equal">
      <formula>"No cumple"</formula>
    </cfRule>
    <cfRule type="cellIs" dxfId="1473" priority="1768" operator="greaterThan">
      <formula>$H$9</formula>
    </cfRule>
  </conditionalFormatting>
  <conditionalFormatting sqref="G23">
    <cfRule type="cellIs" dxfId="1472" priority="1765" operator="equal">
      <formula>"No cumple"</formula>
    </cfRule>
  </conditionalFormatting>
  <conditionalFormatting sqref="H26">
    <cfRule type="cellIs" dxfId="1471" priority="1763" operator="equal">
      <formula>"No cumple"</formula>
    </cfRule>
    <cfRule type="cellIs" dxfId="1470" priority="1764" operator="greaterThan">
      <formula>$H$9</formula>
    </cfRule>
  </conditionalFormatting>
  <conditionalFormatting sqref="G26">
    <cfRule type="cellIs" dxfId="1469" priority="1762" operator="equal">
      <formula>"No cumple"</formula>
    </cfRule>
  </conditionalFormatting>
  <conditionalFormatting sqref="H26">
    <cfRule type="cellIs" dxfId="1468" priority="1760" operator="equal">
      <formula>"No cumple"</formula>
    </cfRule>
    <cfRule type="cellIs" dxfId="1467" priority="1761" operator="greaterThan">
      <formula>$H$9</formula>
    </cfRule>
  </conditionalFormatting>
  <conditionalFormatting sqref="G26">
    <cfRule type="cellIs" dxfId="1466" priority="1759" operator="equal">
      <formula>"No cumple"</formula>
    </cfRule>
  </conditionalFormatting>
  <conditionalFormatting sqref="H26">
    <cfRule type="cellIs" dxfId="1465" priority="1757" operator="equal">
      <formula>"No cumple"</formula>
    </cfRule>
    <cfRule type="cellIs" dxfId="1464" priority="1758" operator="greaterThan">
      <formula>$H$9</formula>
    </cfRule>
  </conditionalFormatting>
  <conditionalFormatting sqref="G26">
    <cfRule type="cellIs" dxfId="1463" priority="1756" operator="equal">
      <formula>"No cumple"</formula>
    </cfRule>
  </conditionalFormatting>
  <conditionalFormatting sqref="H26">
    <cfRule type="cellIs" dxfId="1462" priority="1754" operator="equal">
      <formula>"No cumple"</formula>
    </cfRule>
    <cfRule type="cellIs" dxfId="1461" priority="1755" operator="greaterThan">
      <formula>$H$9</formula>
    </cfRule>
  </conditionalFormatting>
  <conditionalFormatting sqref="G26">
    <cfRule type="cellIs" dxfId="1460" priority="1753" operator="equal">
      <formula>"No cumple"</formula>
    </cfRule>
  </conditionalFormatting>
  <conditionalFormatting sqref="H26">
    <cfRule type="cellIs" dxfId="1459" priority="1750" operator="equal">
      <formula>"si cumple"</formula>
    </cfRule>
    <cfRule type="cellIs" dxfId="1458" priority="1751" operator="equal">
      <formula>"No cumple"</formula>
    </cfRule>
    <cfRule type="cellIs" dxfId="1457" priority="1752" operator="greaterThan">
      <formula>$H$9</formula>
    </cfRule>
  </conditionalFormatting>
  <conditionalFormatting sqref="G26">
    <cfRule type="cellIs" dxfId="1456" priority="1749" operator="equal">
      <formula>"No cumple"</formula>
    </cfRule>
  </conditionalFormatting>
  <conditionalFormatting sqref="H26">
    <cfRule type="cellIs" dxfId="1455" priority="1747" operator="equal">
      <formula>"No cumple"</formula>
    </cfRule>
    <cfRule type="cellIs" dxfId="1454" priority="1748" operator="greaterThan">
      <formula>$H$9</formula>
    </cfRule>
  </conditionalFormatting>
  <conditionalFormatting sqref="G26">
    <cfRule type="cellIs" dxfId="1453" priority="1746" operator="equal">
      <formula>"No cumple"</formula>
    </cfRule>
  </conditionalFormatting>
  <conditionalFormatting sqref="H26">
    <cfRule type="cellIs" dxfId="1452" priority="1744" operator="equal">
      <formula>"No cumple"</formula>
    </cfRule>
    <cfRule type="cellIs" dxfId="1451" priority="1745" operator="greaterThan">
      <formula>$H$9</formula>
    </cfRule>
  </conditionalFormatting>
  <conditionalFormatting sqref="G26">
    <cfRule type="cellIs" dxfId="1450" priority="1743" operator="equal">
      <formula>"No cumple"</formula>
    </cfRule>
  </conditionalFormatting>
  <conditionalFormatting sqref="H26">
    <cfRule type="cellIs" dxfId="1449" priority="1741" operator="equal">
      <formula>"No cumple"</formula>
    </cfRule>
    <cfRule type="cellIs" dxfId="1448" priority="1742" operator="greaterThan">
      <formula>$H$9</formula>
    </cfRule>
  </conditionalFormatting>
  <conditionalFormatting sqref="G26">
    <cfRule type="cellIs" dxfId="1447" priority="1740" operator="equal">
      <formula>"No cumple"</formula>
    </cfRule>
  </conditionalFormatting>
  <conditionalFormatting sqref="H26">
    <cfRule type="cellIs" dxfId="1446" priority="1738" operator="equal">
      <formula>"No cumple"</formula>
    </cfRule>
    <cfRule type="cellIs" dxfId="1445" priority="1739" operator="greaterThan">
      <formula>$H$9</formula>
    </cfRule>
  </conditionalFormatting>
  <conditionalFormatting sqref="G26">
    <cfRule type="cellIs" dxfId="1444" priority="1737" operator="equal">
      <formula>"No cumple"</formula>
    </cfRule>
  </conditionalFormatting>
  <conditionalFormatting sqref="H26">
    <cfRule type="cellIs" dxfId="1443" priority="1734" operator="equal">
      <formula>"si cumple"</formula>
    </cfRule>
    <cfRule type="cellIs" dxfId="1442" priority="1735" operator="equal">
      <formula>"No cumple"</formula>
    </cfRule>
    <cfRule type="cellIs" dxfId="1441" priority="1736" operator="greaterThan">
      <formula>$H$9</formula>
    </cfRule>
  </conditionalFormatting>
  <conditionalFormatting sqref="G26">
    <cfRule type="cellIs" dxfId="1440" priority="1733" operator="equal">
      <formula>"No cumple"</formula>
    </cfRule>
  </conditionalFormatting>
  <conditionalFormatting sqref="H37">
    <cfRule type="cellIs" dxfId="1439" priority="1731" operator="equal">
      <formula>"No cumple"</formula>
    </cfRule>
    <cfRule type="cellIs" dxfId="1438" priority="1732" operator="greaterThan">
      <formula>$H$9</formula>
    </cfRule>
  </conditionalFormatting>
  <conditionalFormatting sqref="G37">
    <cfRule type="cellIs" dxfId="1437" priority="1730" operator="equal">
      <formula>"No cumple"</formula>
    </cfRule>
  </conditionalFormatting>
  <conditionalFormatting sqref="H37">
    <cfRule type="cellIs" dxfId="1436" priority="1728" operator="equal">
      <formula>"No cumple"</formula>
    </cfRule>
    <cfRule type="cellIs" dxfId="1435" priority="1729" operator="greaterThan">
      <formula>$H$9</formula>
    </cfRule>
  </conditionalFormatting>
  <conditionalFormatting sqref="G37">
    <cfRule type="cellIs" dxfId="1434" priority="1727" operator="equal">
      <formula>"No cumple"</formula>
    </cfRule>
  </conditionalFormatting>
  <conditionalFormatting sqref="H37">
    <cfRule type="cellIs" dxfId="1433" priority="1725" operator="equal">
      <formula>"No cumple"</formula>
    </cfRule>
    <cfRule type="cellIs" dxfId="1432" priority="1726" operator="greaterThan">
      <formula>$H$9</formula>
    </cfRule>
  </conditionalFormatting>
  <conditionalFormatting sqref="G37">
    <cfRule type="cellIs" dxfId="1431" priority="1724" operator="equal">
      <formula>"No cumple"</formula>
    </cfRule>
  </conditionalFormatting>
  <conditionalFormatting sqref="H37">
    <cfRule type="cellIs" dxfId="1430" priority="1722" operator="equal">
      <formula>"No cumple"</formula>
    </cfRule>
    <cfRule type="cellIs" dxfId="1429" priority="1723" operator="greaterThan">
      <formula>$H$9</formula>
    </cfRule>
  </conditionalFormatting>
  <conditionalFormatting sqref="G37">
    <cfRule type="cellIs" dxfId="1428" priority="1721" operator="equal">
      <formula>"No cumple"</formula>
    </cfRule>
  </conditionalFormatting>
  <conditionalFormatting sqref="H37">
    <cfRule type="cellIs" dxfId="1427" priority="1718" operator="equal">
      <formula>"si cumple"</formula>
    </cfRule>
    <cfRule type="cellIs" dxfId="1426" priority="1719" operator="equal">
      <formula>"No cumple"</formula>
    </cfRule>
    <cfRule type="cellIs" dxfId="1425" priority="1720" operator="greaterThan">
      <formula>$H$9</formula>
    </cfRule>
  </conditionalFormatting>
  <conditionalFormatting sqref="G37">
    <cfRule type="cellIs" dxfId="1424" priority="1717" operator="equal">
      <formula>"No cumple"</formula>
    </cfRule>
  </conditionalFormatting>
  <conditionalFormatting sqref="H37">
    <cfRule type="cellIs" dxfId="1423" priority="1715" operator="equal">
      <formula>"No cumple"</formula>
    </cfRule>
    <cfRule type="cellIs" dxfId="1422" priority="1716" operator="greaterThan">
      <formula>$H$9</formula>
    </cfRule>
  </conditionalFormatting>
  <conditionalFormatting sqref="G37">
    <cfRule type="cellIs" dxfId="1421" priority="1714" operator="equal">
      <formula>"No cumple"</formula>
    </cfRule>
  </conditionalFormatting>
  <conditionalFormatting sqref="H37">
    <cfRule type="cellIs" dxfId="1420" priority="1712" operator="equal">
      <formula>"No cumple"</formula>
    </cfRule>
    <cfRule type="cellIs" dxfId="1419" priority="1713" operator="greaterThan">
      <formula>$H$9</formula>
    </cfRule>
  </conditionalFormatting>
  <conditionalFormatting sqref="G37">
    <cfRule type="cellIs" dxfId="1418" priority="1711" operator="equal">
      <formula>"No cumple"</formula>
    </cfRule>
  </conditionalFormatting>
  <conditionalFormatting sqref="H37">
    <cfRule type="cellIs" dxfId="1417" priority="1709" operator="equal">
      <formula>"No cumple"</formula>
    </cfRule>
    <cfRule type="cellIs" dxfId="1416" priority="1710" operator="greaterThan">
      <formula>$H$9</formula>
    </cfRule>
  </conditionalFormatting>
  <conditionalFormatting sqref="G37">
    <cfRule type="cellIs" dxfId="1415" priority="1708" operator="equal">
      <formula>"No cumple"</formula>
    </cfRule>
  </conditionalFormatting>
  <conditionalFormatting sqref="H37">
    <cfRule type="cellIs" dxfId="1414" priority="1706" operator="equal">
      <formula>"No cumple"</formula>
    </cfRule>
    <cfRule type="cellIs" dxfId="1413" priority="1707" operator="greaterThan">
      <formula>$H$9</formula>
    </cfRule>
  </conditionalFormatting>
  <conditionalFormatting sqref="G37">
    <cfRule type="cellIs" dxfId="1412" priority="1705" operator="equal">
      <formula>"No cumple"</formula>
    </cfRule>
  </conditionalFormatting>
  <conditionalFormatting sqref="H37">
    <cfRule type="cellIs" dxfId="1411" priority="1702" operator="equal">
      <formula>"si cumple"</formula>
    </cfRule>
    <cfRule type="cellIs" dxfId="1410" priority="1703" operator="equal">
      <formula>"No cumple"</formula>
    </cfRule>
    <cfRule type="cellIs" dxfId="1409" priority="1704" operator="greaterThan">
      <formula>$H$9</formula>
    </cfRule>
  </conditionalFormatting>
  <conditionalFormatting sqref="G37">
    <cfRule type="cellIs" dxfId="1408" priority="1701" operator="equal">
      <formula>"No cumple"</formula>
    </cfRule>
  </conditionalFormatting>
  <conditionalFormatting sqref="H43">
    <cfRule type="cellIs" dxfId="1407" priority="1699" operator="equal">
      <formula>"No cumple"</formula>
    </cfRule>
    <cfRule type="cellIs" dxfId="1406" priority="1700" operator="greaterThan">
      <formula>$H$9</formula>
    </cfRule>
  </conditionalFormatting>
  <conditionalFormatting sqref="G43">
    <cfRule type="cellIs" dxfId="1405" priority="1698" operator="equal">
      <formula>"No cumple"</formula>
    </cfRule>
  </conditionalFormatting>
  <conditionalFormatting sqref="H43">
    <cfRule type="cellIs" dxfId="1404" priority="1696" operator="equal">
      <formula>"No cumple"</formula>
    </cfRule>
    <cfRule type="cellIs" dxfId="1403" priority="1697" operator="greaterThan">
      <formula>$H$9</formula>
    </cfRule>
  </conditionalFormatting>
  <conditionalFormatting sqref="G43">
    <cfRule type="cellIs" dxfId="1402" priority="1695" operator="equal">
      <formula>"No cumple"</formula>
    </cfRule>
  </conditionalFormatting>
  <conditionalFormatting sqref="H43">
    <cfRule type="cellIs" dxfId="1401" priority="1693" operator="equal">
      <formula>"No cumple"</formula>
    </cfRule>
    <cfRule type="cellIs" dxfId="1400" priority="1694" operator="greaterThan">
      <formula>$H$9</formula>
    </cfRule>
  </conditionalFormatting>
  <conditionalFormatting sqref="G43">
    <cfRule type="cellIs" dxfId="1399" priority="1692" operator="equal">
      <formula>"No cumple"</formula>
    </cfRule>
  </conditionalFormatting>
  <conditionalFormatting sqref="H43">
    <cfRule type="cellIs" dxfId="1398" priority="1690" operator="equal">
      <formula>"No cumple"</formula>
    </cfRule>
    <cfRule type="cellIs" dxfId="1397" priority="1691" operator="greaterThan">
      <formula>$H$9</formula>
    </cfRule>
  </conditionalFormatting>
  <conditionalFormatting sqref="G43">
    <cfRule type="cellIs" dxfId="1396" priority="1689" operator="equal">
      <formula>"No cumple"</formula>
    </cfRule>
  </conditionalFormatting>
  <conditionalFormatting sqref="H43">
    <cfRule type="cellIs" dxfId="1395" priority="1686" operator="equal">
      <formula>"si cumple"</formula>
    </cfRule>
    <cfRule type="cellIs" dxfId="1394" priority="1687" operator="equal">
      <formula>"No cumple"</formula>
    </cfRule>
    <cfRule type="cellIs" dxfId="1393" priority="1688" operator="greaterThan">
      <formula>$H$9</formula>
    </cfRule>
  </conditionalFormatting>
  <conditionalFormatting sqref="G43">
    <cfRule type="cellIs" dxfId="1392" priority="1685" operator="equal">
      <formula>"No cumple"</formula>
    </cfRule>
  </conditionalFormatting>
  <conditionalFormatting sqref="H43">
    <cfRule type="cellIs" dxfId="1391" priority="1683" operator="equal">
      <formula>"No cumple"</formula>
    </cfRule>
    <cfRule type="cellIs" dxfId="1390" priority="1684" operator="greaterThan">
      <formula>$H$9</formula>
    </cfRule>
  </conditionalFormatting>
  <conditionalFormatting sqref="G43">
    <cfRule type="cellIs" dxfId="1389" priority="1682" operator="equal">
      <formula>"No cumple"</formula>
    </cfRule>
  </conditionalFormatting>
  <conditionalFormatting sqref="H43">
    <cfRule type="cellIs" dxfId="1388" priority="1680" operator="equal">
      <formula>"No cumple"</formula>
    </cfRule>
    <cfRule type="cellIs" dxfId="1387" priority="1681" operator="greaterThan">
      <formula>$H$9</formula>
    </cfRule>
  </conditionalFormatting>
  <conditionalFormatting sqref="G43">
    <cfRule type="cellIs" dxfId="1386" priority="1679" operator="equal">
      <formula>"No cumple"</formula>
    </cfRule>
  </conditionalFormatting>
  <conditionalFormatting sqref="H43">
    <cfRule type="cellIs" dxfId="1385" priority="1677" operator="equal">
      <formula>"No cumple"</formula>
    </cfRule>
    <cfRule type="cellIs" dxfId="1384" priority="1678" operator="greaterThan">
      <formula>$H$9</formula>
    </cfRule>
  </conditionalFormatting>
  <conditionalFormatting sqref="G43">
    <cfRule type="cellIs" dxfId="1383" priority="1676" operator="equal">
      <formula>"No cumple"</formula>
    </cfRule>
  </conditionalFormatting>
  <conditionalFormatting sqref="H43">
    <cfRule type="cellIs" dxfId="1382" priority="1674" operator="equal">
      <formula>"No cumple"</formula>
    </cfRule>
    <cfRule type="cellIs" dxfId="1381" priority="1675" operator="greaterThan">
      <formula>$H$9</formula>
    </cfRule>
  </conditionalFormatting>
  <conditionalFormatting sqref="G43">
    <cfRule type="cellIs" dxfId="1380" priority="1673" operator="equal">
      <formula>"No cumple"</formula>
    </cfRule>
  </conditionalFormatting>
  <conditionalFormatting sqref="H43">
    <cfRule type="cellIs" dxfId="1379" priority="1670" operator="equal">
      <formula>"si cumple"</formula>
    </cfRule>
    <cfRule type="cellIs" dxfId="1378" priority="1671" operator="equal">
      <formula>"No cumple"</formula>
    </cfRule>
    <cfRule type="cellIs" dxfId="1377" priority="1672" operator="greaterThan">
      <formula>$H$9</formula>
    </cfRule>
  </conditionalFormatting>
  <conditionalFormatting sqref="G43">
    <cfRule type="cellIs" dxfId="1376" priority="1669" operator="equal">
      <formula>"No cumple"</formula>
    </cfRule>
  </conditionalFormatting>
  <conditionalFormatting sqref="H50">
    <cfRule type="cellIs" dxfId="1375" priority="1667" operator="equal">
      <formula>"No cumple"</formula>
    </cfRule>
    <cfRule type="cellIs" dxfId="1374" priority="1668" operator="greaterThan">
      <formula>$H$9</formula>
    </cfRule>
  </conditionalFormatting>
  <conditionalFormatting sqref="G50">
    <cfRule type="cellIs" dxfId="1373" priority="1666" operator="equal">
      <formula>"No cumple"</formula>
    </cfRule>
  </conditionalFormatting>
  <conditionalFormatting sqref="H50">
    <cfRule type="cellIs" dxfId="1372" priority="1664" operator="equal">
      <formula>"No cumple"</formula>
    </cfRule>
    <cfRule type="cellIs" dxfId="1371" priority="1665" operator="greaterThan">
      <formula>$H$9</formula>
    </cfRule>
  </conditionalFormatting>
  <conditionalFormatting sqref="G50">
    <cfRule type="cellIs" dxfId="1370" priority="1663" operator="equal">
      <formula>"No cumple"</formula>
    </cfRule>
  </conditionalFormatting>
  <conditionalFormatting sqref="H50">
    <cfRule type="cellIs" dxfId="1369" priority="1661" operator="equal">
      <formula>"No cumple"</formula>
    </cfRule>
    <cfRule type="cellIs" dxfId="1368" priority="1662" operator="greaterThan">
      <formula>$H$9</formula>
    </cfRule>
  </conditionalFormatting>
  <conditionalFormatting sqref="G50">
    <cfRule type="cellIs" dxfId="1367" priority="1660" operator="equal">
      <formula>"No cumple"</formula>
    </cfRule>
  </conditionalFormatting>
  <conditionalFormatting sqref="H50">
    <cfRule type="cellIs" dxfId="1366" priority="1658" operator="equal">
      <formula>"No cumple"</formula>
    </cfRule>
    <cfRule type="cellIs" dxfId="1365" priority="1659" operator="greaterThan">
      <formula>$H$9</formula>
    </cfRule>
  </conditionalFormatting>
  <conditionalFormatting sqref="G50">
    <cfRule type="cellIs" dxfId="1364" priority="1657" operator="equal">
      <formula>"No cumple"</formula>
    </cfRule>
  </conditionalFormatting>
  <conditionalFormatting sqref="H50">
    <cfRule type="cellIs" dxfId="1363" priority="1654" operator="equal">
      <formula>"si cumple"</formula>
    </cfRule>
    <cfRule type="cellIs" dxfId="1362" priority="1655" operator="equal">
      <formula>"No cumple"</formula>
    </cfRule>
    <cfRule type="cellIs" dxfId="1361" priority="1656" operator="greaterThan">
      <formula>$H$9</formula>
    </cfRule>
  </conditionalFormatting>
  <conditionalFormatting sqref="G50">
    <cfRule type="cellIs" dxfId="1360" priority="1653" operator="equal">
      <formula>"No cumple"</formula>
    </cfRule>
  </conditionalFormatting>
  <conditionalFormatting sqref="H50">
    <cfRule type="cellIs" dxfId="1359" priority="1651" operator="equal">
      <formula>"No cumple"</formula>
    </cfRule>
    <cfRule type="cellIs" dxfId="1358" priority="1652" operator="greaterThan">
      <formula>$H$9</formula>
    </cfRule>
  </conditionalFormatting>
  <conditionalFormatting sqref="G50">
    <cfRule type="cellIs" dxfId="1357" priority="1650" operator="equal">
      <formula>"No cumple"</formula>
    </cfRule>
  </conditionalFormatting>
  <conditionalFormatting sqref="H50">
    <cfRule type="cellIs" dxfId="1356" priority="1648" operator="equal">
      <formula>"No cumple"</formula>
    </cfRule>
    <cfRule type="cellIs" dxfId="1355" priority="1649" operator="greaterThan">
      <formula>$H$9</formula>
    </cfRule>
  </conditionalFormatting>
  <conditionalFormatting sqref="G50">
    <cfRule type="cellIs" dxfId="1354" priority="1647" operator="equal">
      <formula>"No cumple"</formula>
    </cfRule>
  </conditionalFormatting>
  <conditionalFormatting sqref="H50">
    <cfRule type="cellIs" dxfId="1353" priority="1645" operator="equal">
      <formula>"No cumple"</formula>
    </cfRule>
    <cfRule type="cellIs" dxfId="1352" priority="1646" operator="greaterThan">
      <formula>$H$9</formula>
    </cfRule>
  </conditionalFormatting>
  <conditionalFormatting sqref="G50">
    <cfRule type="cellIs" dxfId="1351" priority="1644" operator="equal">
      <formula>"No cumple"</formula>
    </cfRule>
  </conditionalFormatting>
  <conditionalFormatting sqref="H50">
    <cfRule type="cellIs" dxfId="1350" priority="1642" operator="equal">
      <formula>"No cumple"</formula>
    </cfRule>
    <cfRule type="cellIs" dxfId="1349" priority="1643" operator="greaterThan">
      <formula>$H$9</formula>
    </cfRule>
  </conditionalFormatting>
  <conditionalFormatting sqref="G50">
    <cfRule type="cellIs" dxfId="1348" priority="1641" operator="equal">
      <formula>"No cumple"</formula>
    </cfRule>
  </conditionalFormatting>
  <conditionalFormatting sqref="H50">
    <cfRule type="cellIs" dxfId="1347" priority="1638" operator="equal">
      <formula>"si cumple"</formula>
    </cfRule>
    <cfRule type="cellIs" dxfId="1346" priority="1639" operator="equal">
      <formula>"No cumple"</formula>
    </cfRule>
    <cfRule type="cellIs" dxfId="1345" priority="1640" operator="greaterThan">
      <formula>$H$9</formula>
    </cfRule>
  </conditionalFormatting>
  <conditionalFormatting sqref="G50">
    <cfRule type="cellIs" dxfId="1344" priority="1637" operator="equal">
      <formula>"No cumple"</formula>
    </cfRule>
  </conditionalFormatting>
  <conditionalFormatting sqref="H53">
    <cfRule type="cellIs" dxfId="1343" priority="1635" operator="equal">
      <formula>"No cumple"</formula>
    </cfRule>
    <cfRule type="cellIs" dxfId="1342" priority="1636" operator="greaterThan">
      <formula>$H$9</formula>
    </cfRule>
  </conditionalFormatting>
  <conditionalFormatting sqref="G53">
    <cfRule type="cellIs" dxfId="1341" priority="1634" operator="equal">
      <formula>"No cumple"</formula>
    </cfRule>
  </conditionalFormatting>
  <conditionalFormatting sqref="H53">
    <cfRule type="cellIs" dxfId="1340" priority="1632" operator="equal">
      <formula>"No cumple"</formula>
    </cfRule>
    <cfRule type="cellIs" dxfId="1339" priority="1633" operator="greaterThan">
      <formula>$H$9</formula>
    </cfRule>
  </conditionalFormatting>
  <conditionalFormatting sqref="G53">
    <cfRule type="cellIs" dxfId="1338" priority="1631" operator="equal">
      <formula>"No cumple"</formula>
    </cfRule>
  </conditionalFormatting>
  <conditionalFormatting sqref="H53">
    <cfRule type="cellIs" dxfId="1337" priority="1629" operator="equal">
      <formula>"No cumple"</formula>
    </cfRule>
    <cfRule type="cellIs" dxfId="1336" priority="1630" operator="greaterThan">
      <formula>$H$9</formula>
    </cfRule>
  </conditionalFormatting>
  <conditionalFormatting sqref="G53">
    <cfRule type="cellIs" dxfId="1335" priority="1628" operator="equal">
      <formula>"No cumple"</formula>
    </cfRule>
  </conditionalFormatting>
  <conditionalFormatting sqref="H53">
    <cfRule type="cellIs" dxfId="1334" priority="1626" operator="equal">
      <formula>"No cumple"</formula>
    </cfRule>
    <cfRule type="cellIs" dxfId="1333" priority="1627" operator="greaterThan">
      <formula>$H$9</formula>
    </cfRule>
  </conditionalFormatting>
  <conditionalFormatting sqref="G53">
    <cfRule type="cellIs" dxfId="1332" priority="1625" operator="equal">
      <formula>"No cumple"</formula>
    </cfRule>
  </conditionalFormatting>
  <conditionalFormatting sqref="H53">
    <cfRule type="cellIs" dxfId="1331" priority="1622" operator="equal">
      <formula>"si cumple"</formula>
    </cfRule>
    <cfRule type="cellIs" dxfId="1330" priority="1623" operator="equal">
      <formula>"No cumple"</formula>
    </cfRule>
    <cfRule type="cellIs" dxfId="1329" priority="1624" operator="greaterThan">
      <formula>$H$9</formula>
    </cfRule>
  </conditionalFormatting>
  <conditionalFormatting sqref="G53">
    <cfRule type="cellIs" dxfId="1328" priority="1621" operator="equal">
      <formula>"No cumple"</formula>
    </cfRule>
  </conditionalFormatting>
  <conditionalFormatting sqref="H53">
    <cfRule type="cellIs" dxfId="1327" priority="1619" operator="equal">
      <formula>"No cumple"</formula>
    </cfRule>
    <cfRule type="cellIs" dxfId="1326" priority="1620" operator="greaterThan">
      <formula>$H$9</formula>
    </cfRule>
  </conditionalFormatting>
  <conditionalFormatting sqref="G53">
    <cfRule type="cellIs" dxfId="1325" priority="1618" operator="equal">
      <formula>"No cumple"</formula>
    </cfRule>
  </conditionalFormatting>
  <conditionalFormatting sqref="H53">
    <cfRule type="cellIs" dxfId="1324" priority="1616" operator="equal">
      <formula>"No cumple"</formula>
    </cfRule>
    <cfRule type="cellIs" dxfId="1323" priority="1617" operator="greaterThan">
      <formula>$H$9</formula>
    </cfRule>
  </conditionalFormatting>
  <conditionalFormatting sqref="G53">
    <cfRule type="cellIs" dxfId="1322" priority="1615" operator="equal">
      <formula>"No cumple"</formula>
    </cfRule>
  </conditionalFormatting>
  <conditionalFormatting sqref="H53">
    <cfRule type="cellIs" dxfId="1321" priority="1613" operator="equal">
      <formula>"No cumple"</formula>
    </cfRule>
    <cfRule type="cellIs" dxfId="1320" priority="1614" operator="greaterThan">
      <formula>$H$9</formula>
    </cfRule>
  </conditionalFormatting>
  <conditionalFormatting sqref="G53">
    <cfRule type="cellIs" dxfId="1319" priority="1612" operator="equal">
      <formula>"No cumple"</formula>
    </cfRule>
  </conditionalFormatting>
  <conditionalFormatting sqref="H53">
    <cfRule type="cellIs" dxfId="1318" priority="1610" operator="equal">
      <formula>"No cumple"</formula>
    </cfRule>
    <cfRule type="cellIs" dxfId="1317" priority="1611" operator="greaterThan">
      <formula>$H$9</formula>
    </cfRule>
  </conditionalFormatting>
  <conditionalFormatting sqref="G53">
    <cfRule type="cellIs" dxfId="1316" priority="1609" operator="equal">
      <formula>"No cumple"</formula>
    </cfRule>
  </conditionalFormatting>
  <conditionalFormatting sqref="H53">
    <cfRule type="cellIs" dxfId="1315" priority="1606" operator="equal">
      <formula>"si cumple"</formula>
    </cfRule>
    <cfRule type="cellIs" dxfId="1314" priority="1607" operator="equal">
      <formula>"No cumple"</formula>
    </cfRule>
    <cfRule type="cellIs" dxfId="1313" priority="1608" operator="greaterThan">
      <formula>$H$9</formula>
    </cfRule>
  </conditionalFormatting>
  <conditionalFormatting sqref="G53">
    <cfRule type="cellIs" dxfId="1312" priority="1605" operator="equal">
      <formula>"No cumple"</formula>
    </cfRule>
  </conditionalFormatting>
  <conditionalFormatting sqref="H56">
    <cfRule type="cellIs" dxfId="1311" priority="1603" operator="equal">
      <formula>"No cumple"</formula>
    </cfRule>
    <cfRule type="cellIs" dxfId="1310" priority="1604" operator="greaterThan">
      <formula>$H$9</formula>
    </cfRule>
  </conditionalFormatting>
  <conditionalFormatting sqref="G56">
    <cfRule type="cellIs" dxfId="1309" priority="1602" operator="equal">
      <formula>"No cumple"</formula>
    </cfRule>
  </conditionalFormatting>
  <conditionalFormatting sqref="H56">
    <cfRule type="cellIs" dxfId="1308" priority="1600" operator="equal">
      <formula>"No cumple"</formula>
    </cfRule>
    <cfRule type="cellIs" dxfId="1307" priority="1601" operator="greaterThan">
      <formula>$H$9</formula>
    </cfRule>
  </conditionalFormatting>
  <conditionalFormatting sqref="G56">
    <cfRule type="cellIs" dxfId="1306" priority="1599" operator="equal">
      <formula>"No cumple"</formula>
    </cfRule>
  </conditionalFormatting>
  <conditionalFormatting sqref="H56">
    <cfRule type="cellIs" dxfId="1305" priority="1597" operator="equal">
      <formula>"No cumple"</formula>
    </cfRule>
    <cfRule type="cellIs" dxfId="1304" priority="1598" operator="greaterThan">
      <formula>$H$9</formula>
    </cfRule>
  </conditionalFormatting>
  <conditionalFormatting sqref="G56">
    <cfRule type="cellIs" dxfId="1303" priority="1596" operator="equal">
      <formula>"No cumple"</formula>
    </cfRule>
  </conditionalFormatting>
  <conditionalFormatting sqref="H56">
    <cfRule type="cellIs" dxfId="1302" priority="1594" operator="equal">
      <formula>"No cumple"</formula>
    </cfRule>
    <cfRule type="cellIs" dxfId="1301" priority="1595" operator="greaterThan">
      <formula>$H$9</formula>
    </cfRule>
  </conditionalFormatting>
  <conditionalFormatting sqref="G56">
    <cfRule type="cellIs" dxfId="1300" priority="1593" operator="equal">
      <formula>"No cumple"</formula>
    </cfRule>
  </conditionalFormatting>
  <conditionalFormatting sqref="H56">
    <cfRule type="cellIs" dxfId="1299" priority="1590" operator="equal">
      <formula>"si cumple"</formula>
    </cfRule>
    <cfRule type="cellIs" dxfId="1298" priority="1591" operator="equal">
      <formula>"No cumple"</formula>
    </cfRule>
    <cfRule type="cellIs" dxfId="1297" priority="1592" operator="greaterThan">
      <formula>$H$9</formula>
    </cfRule>
  </conditionalFormatting>
  <conditionalFormatting sqref="G56">
    <cfRule type="cellIs" dxfId="1296" priority="1589" operator="equal">
      <formula>"No cumple"</formula>
    </cfRule>
  </conditionalFormatting>
  <conditionalFormatting sqref="H56">
    <cfRule type="cellIs" dxfId="1295" priority="1587" operator="equal">
      <formula>"No cumple"</formula>
    </cfRule>
    <cfRule type="cellIs" dxfId="1294" priority="1588" operator="greaterThan">
      <formula>$H$9</formula>
    </cfRule>
  </conditionalFormatting>
  <conditionalFormatting sqref="G56">
    <cfRule type="cellIs" dxfId="1293" priority="1586" operator="equal">
      <formula>"No cumple"</formula>
    </cfRule>
  </conditionalFormatting>
  <conditionalFormatting sqref="H56">
    <cfRule type="cellIs" dxfId="1292" priority="1584" operator="equal">
      <formula>"No cumple"</formula>
    </cfRule>
    <cfRule type="cellIs" dxfId="1291" priority="1585" operator="greaterThan">
      <formula>$H$9</formula>
    </cfRule>
  </conditionalFormatting>
  <conditionalFormatting sqref="G56">
    <cfRule type="cellIs" dxfId="1290" priority="1583" operator="equal">
      <formula>"No cumple"</formula>
    </cfRule>
  </conditionalFormatting>
  <conditionalFormatting sqref="H56">
    <cfRule type="cellIs" dxfId="1289" priority="1581" operator="equal">
      <formula>"No cumple"</formula>
    </cfRule>
    <cfRule type="cellIs" dxfId="1288" priority="1582" operator="greaterThan">
      <formula>$H$9</formula>
    </cfRule>
  </conditionalFormatting>
  <conditionalFormatting sqref="G56">
    <cfRule type="cellIs" dxfId="1287" priority="1580" operator="equal">
      <formula>"No cumple"</formula>
    </cfRule>
  </conditionalFormatting>
  <conditionalFormatting sqref="H56">
    <cfRule type="cellIs" dxfId="1286" priority="1578" operator="equal">
      <formula>"No cumple"</formula>
    </cfRule>
    <cfRule type="cellIs" dxfId="1285" priority="1579" operator="greaterThan">
      <formula>$H$9</formula>
    </cfRule>
  </conditionalFormatting>
  <conditionalFormatting sqref="G56">
    <cfRule type="cellIs" dxfId="1284" priority="1577" operator="equal">
      <formula>"No cumple"</formula>
    </cfRule>
  </conditionalFormatting>
  <conditionalFormatting sqref="H56">
    <cfRule type="cellIs" dxfId="1283" priority="1574" operator="equal">
      <formula>"si cumple"</formula>
    </cfRule>
    <cfRule type="cellIs" dxfId="1282" priority="1575" operator="equal">
      <formula>"No cumple"</formula>
    </cfRule>
    <cfRule type="cellIs" dxfId="1281" priority="1576" operator="greaterThan">
      <formula>$H$9</formula>
    </cfRule>
  </conditionalFormatting>
  <conditionalFormatting sqref="G56">
    <cfRule type="cellIs" dxfId="1280" priority="1573" operator="equal">
      <formula>"No cumple"</formula>
    </cfRule>
  </conditionalFormatting>
  <conditionalFormatting sqref="H59">
    <cfRule type="cellIs" dxfId="1279" priority="1571" operator="equal">
      <formula>"No cumple"</formula>
    </cfRule>
    <cfRule type="cellIs" dxfId="1278" priority="1572" operator="greaterThan">
      <formula>$H$9</formula>
    </cfRule>
  </conditionalFormatting>
  <conditionalFormatting sqref="G59">
    <cfRule type="cellIs" dxfId="1277" priority="1570" operator="equal">
      <formula>"No cumple"</formula>
    </cfRule>
  </conditionalFormatting>
  <conditionalFormatting sqref="H59">
    <cfRule type="cellIs" dxfId="1276" priority="1568" operator="equal">
      <formula>"No cumple"</formula>
    </cfRule>
    <cfRule type="cellIs" dxfId="1275" priority="1569" operator="greaterThan">
      <formula>$H$9</formula>
    </cfRule>
  </conditionalFormatting>
  <conditionalFormatting sqref="G59">
    <cfRule type="cellIs" dxfId="1274" priority="1567" operator="equal">
      <formula>"No cumple"</formula>
    </cfRule>
  </conditionalFormatting>
  <conditionalFormatting sqref="H59">
    <cfRule type="cellIs" dxfId="1273" priority="1565" operator="equal">
      <formula>"No cumple"</formula>
    </cfRule>
    <cfRule type="cellIs" dxfId="1272" priority="1566" operator="greaterThan">
      <formula>$H$9</formula>
    </cfRule>
  </conditionalFormatting>
  <conditionalFormatting sqref="G59">
    <cfRule type="cellIs" dxfId="1271" priority="1564" operator="equal">
      <formula>"No cumple"</formula>
    </cfRule>
  </conditionalFormatting>
  <conditionalFormatting sqref="H59">
    <cfRule type="cellIs" dxfId="1270" priority="1562" operator="equal">
      <formula>"No cumple"</formula>
    </cfRule>
    <cfRule type="cellIs" dxfId="1269" priority="1563" operator="greaterThan">
      <formula>$H$9</formula>
    </cfRule>
  </conditionalFormatting>
  <conditionalFormatting sqref="G59">
    <cfRule type="cellIs" dxfId="1268" priority="1561" operator="equal">
      <formula>"No cumple"</formula>
    </cfRule>
  </conditionalFormatting>
  <conditionalFormatting sqref="H59">
    <cfRule type="cellIs" dxfId="1267" priority="1558" operator="equal">
      <formula>"si cumple"</formula>
    </cfRule>
    <cfRule type="cellIs" dxfId="1266" priority="1559" operator="equal">
      <formula>"No cumple"</formula>
    </cfRule>
    <cfRule type="cellIs" dxfId="1265" priority="1560" operator="greaterThan">
      <formula>$H$9</formula>
    </cfRule>
  </conditionalFormatting>
  <conditionalFormatting sqref="G59">
    <cfRule type="cellIs" dxfId="1264" priority="1557" operator="equal">
      <formula>"No cumple"</formula>
    </cfRule>
  </conditionalFormatting>
  <conditionalFormatting sqref="H59">
    <cfRule type="cellIs" dxfId="1263" priority="1555" operator="equal">
      <formula>"No cumple"</formula>
    </cfRule>
    <cfRule type="cellIs" dxfId="1262" priority="1556" operator="greaterThan">
      <formula>$H$9</formula>
    </cfRule>
  </conditionalFormatting>
  <conditionalFormatting sqref="G59">
    <cfRule type="cellIs" dxfId="1261" priority="1554" operator="equal">
      <formula>"No cumple"</formula>
    </cfRule>
  </conditionalFormatting>
  <conditionalFormatting sqref="H59">
    <cfRule type="cellIs" dxfId="1260" priority="1552" operator="equal">
      <formula>"No cumple"</formula>
    </cfRule>
    <cfRule type="cellIs" dxfId="1259" priority="1553" operator="greaterThan">
      <formula>$H$9</formula>
    </cfRule>
  </conditionalFormatting>
  <conditionalFormatting sqref="G59">
    <cfRule type="cellIs" dxfId="1258" priority="1551" operator="equal">
      <formula>"No cumple"</formula>
    </cfRule>
  </conditionalFormatting>
  <conditionalFormatting sqref="H59">
    <cfRule type="cellIs" dxfId="1257" priority="1549" operator="equal">
      <formula>"No cumple"</formula>
    </cfRule>
    <cfRule type="cellIs" dxfId="1256" priority="1550" operator="greaterThan">
      <formula>$H$9</formula>
    </cfRule>
  </conditionalFormatting>
  <conditionalFormatting sqref="G59">
    <cfRule type="cellIs" dxfId="1255" priority="1548" operator="equal">
      <formula>"No cumple"</formula>
    </cfRule>
  </conditionalFormatting>
  <conditionalFormatting sqref="H59">
    <cfRule type="cellIs" dxfId="1254" priority="1546" operator="equal">
      <formula>"No cumple"</formula>
    </cfRule>
    <cfRule type="cellIs" dxfId="1253" priority="1547" operator="greaterThan">
      <formula>$H$9</formula>
    </cfRule>
  </conditionalFormatting>
  <conditionalFormatting sqref="G59">
    <cfRule type="cellIs" dxfId="1252" priority="1545" operator="equal">
      <formula>"No cumple"</formula>
    </cfRule>
  </conditionalFormatting>
  <conditionalFormatting sqref="H59">
    <cfRule type="cellIs" dxfId="1251" priority="1542" operator="equal">
      <formula>"si cumple"</formula>
    </cfRule>
    <cfRule type="cellIs" dxfId="1250" priority="1543" operator="equal">
      <formula>"No cumple"</formula>
    </cfRule>
    <cfRule type="cellIs" dxfId="1249" priority="1544" operator="greaterThan">
      <formula>$H$9</formula>
    </cfRule>
  </conditionalFormatting>
  <conditionalFormatting sqref="G59">
    <cfRule type="cellIs" dxfId="1248" priority="1541" operator="equal">
      <formula>"No cumple"</formula>
    </cfRule>
  </conditionalFormatting>
  <conditionalFormatting sqref="H62">
    <cfRule type="cellIs" dxfId="1247" priority="1539" operator="equal">
      <formula>"No cumple"</formula>
    </cfRule>
    <cfRule type="cellIs" dxfId="1246" priority="1540" operator="greaterThan">
      <formula>$H$9</formula>
    </cfRule>
  </conditionalFormatting>
  <conditionalFormatting sqref="G62">
    <cfRule type="cellIs" dxfId="1245" priority="1538" operator="equal">
      <formula>"No cumple"</formula>
    </cfRule>
  </conditionalFormatting>
  <conditionalFormatting sqref="H62">
    <cfRule type="cellIs" dxfId="1244" priority="1536" operator="equal">
      <formula>"No cumple"</formula>
    </cfRule>
    <cfRule type="cellIs" dxfId="1243" priority="1537" operator="greaterThan">
      <formula>$H$9</formula>
    </cfRule>
  </conditionalFormatting>
  <conditionalFormatting sqref="G62">
    <cfRule type="cellIs" dxfId="1242" priority="1535" operator="equal">
      <formula>"No cumple"</formula>
    </cfRule>
  </conditionalFormatting>
  <conditionalFormatting sqref="H62">
    <cfRule type="cellIs" dxfId="1241" priority="1533" operator="equal">
      <formula>"No cumple"</formula>
    </cfRule>
    <cfRule type="cellIs" dxfId="1240" priority="1534" operator="greaterThan">
      <formula>$H$9</formula>
    </cfRule>
  </conditionalFormatting>
  <conditionalFormatting sqref="G62">
    <cfRule type="cellIs" dxfId="1239" priority="1532" operator="equal">
      <formula>"No cumple"</formula>
    </cfRule>
  </conditionalFormatting>
  <conditionalFormatting sqref="H62">
    <cfRule type="cellIs" dxfId="1238" priority="1530" operator="equal">
      <formula>"No cumple"</formula>
    </cfRule>
    <cfRule type="cellIs" dxfId="1237" priority="1531" operator="greaterThan">
      <formula>$H$9</formula>
    </cfRule>
  </conditionalFormatting>
  <conditionalFormatting sqref="G62">
    <cfRule type="cellIs" dxfId="1236" priority="1529" operator="equal">
      <formula>"No cumple"</formula>
    </cfRule>
  </conditionalFormatting>
  <conditionalFormatting sqref="H62">
    <cfRule type="cellIs" dxfId="1235" priority="1526" operator="equal">
      <formula>"si cumple"</formula>
    </cfRule>
    <cfRule type="cellIs" dxfId="1234" priority="1527" operator="equal">
      <formula>"No cumple"</formula>
    </cfRule>
    <cfRule type="cellIs" dxfId="1233" priority="1528" operator="greaterThan">
      <formula>$H$9</formula>
    </cfRule>
  </conditionalFormatting>
  <conditionalFormatting sqref="G62">
    <cfRule type="cellIs" dxfId="1232" priority="1525" operator="equal">
      <formula>"No cumple"</formula>
    </cfRule>
  </conditionalFormatting>
  <conditionalFormatting sqref="H62">
    <cfRule type="cellIs" dxfId="1231" priority="1523" operator="equal">
      <formula>"No cumple"</formula>
    </cfRule>
    <cfRule type="cellIs" dxfId="1230" priority="1524" operator="greaterThan">
      <formula>$H$9</formula>
    </cfRule>
  </conditionalFormatting>
  <conditionalFormatting sqref="G62">
    <cfRule type="cellIs" dxfId="1229" priority="1522" operator="equal">
      <formula>"No cumple"</formula>
    </cfRule>
  </conditionalFormatting>
  <conditionalFormatting sqref="H62">
    <cfRule type="cellIs" dxfId="1228" priority="1520" operator="equal">
      <formula>"No cumple"</formula>
    </cfRule>
    <cfRule type="cellIs" dxfId="1227" priority="1521" operator="greaterThan">
      <formula>$H$9</formula>
    </cfRule>
  </conditionalFormatting>
  <conditionalFormatting sqref="G62">
    <cfRule type="cellIs" dxfId="1226" priority="1519" operator="equal">
      <formula>"No cumple"</formula>
    </cfRule>
  </conditionalFormatting>
  <conditionalFormatting sqref="H62">
    <cfRule type="cellIs" dxfId="1225" priority="1517" operator="equal">
      <formula>"No cumple"</formula>
    </cfRule>
    <cfRule type="cellIs" dxfId="1224" priority="1518" operator="greaterThan">
      <formula>$H$9</formula>
    </cfRule>
  </conditionalFormatting>
  <conditionalFormatting sqref="G62">
    <cfRule type="cellIs" dxfId="1223" priority="1516" operator="equal">
      <formula>"No cumple"</formula>
    </cfRule>
  </conditionalFormatting>
  <conditionalFormatting sqref="H62">
    <cfRule type="cellIs" dxfId="1222" priority="1514" operator="equal">
      <formula>"No cumple"</formula>
    </cfRule>
    <cfRule type="cellIs" dxfId="1221" priority="1515" operator="greaterThan">
      <formula>$H$9</formula>
    </cfRule>
  </conditionalFormatting>
  <conditionalFormatting sqref="G62">
    <cfRule type="cellIs" dxfId="1220" priority="1513" operator="equal">
      <formula>"No cumple"</formula>
    </cfRule>
  </conditionalFormatting>
  <conditionalFormatting sqref="H62">
    <cfRule type="cellIs" dxfId="1219" priority="1510" operator="equal">
      <formula>"si cumple"</formula>
    </cfRule>
    <cfRule type="cellIs" dxfId="1218" priority="1511" operator="equal">
      <formula>"No cumple"</formula>
    </cfRule>
    <cfRule type="cellIs" dxfId="1217" priority="1512" operator="greaterThan">
      <formula>$H$9</formula>
    </cfRule>
  </conditionalFormatting>
  <conditionalFormatting sqref="G62">
    <cfRule type="cellIs" dxfId="1216" priority="1509" operator="equal">
      <formula>"No cumple"</formula>
    </cfRule>
  </conditionalFormatting>
  <conditionalFormatting sqref="H65">
    <cfRule type="cellIs" dxfId="1215" priority="1507" operator="equal">
      <formula>"No cumple"</formula>
    </cfRule>
    <cfRule type="cellIs" dxfId="1214" priority="1508" operator="greaterThan">
      <formula>$H$9</formula>
    </cfRule>
  </conditionalFormatting>
  <conditionalFormatting sqref="G65">
    <cfRule type="cellIs" dxfId="1213" priority="1506" operator="equal">
      <formula>"No cumple"</formula>
    </cfRule>
  </conditionalFormatting>
  <conditionalFormatting sqref="H65">
    <cfRule type="cellIs" dxfId="1212" priority="1504" operator="equal">
      <formula>"No cumple"</formula>
    </cfRule>
    <cfRule type="cellIs" dxfId="1211" priority="1505" operator="greaterThan">
      <formula>$H$9</formula>
    </cfRule>
  </conditionalFormatting>
  <conditionalFormatting sqref="G65">
    <cfRule type="cellIs" dxfId="1210" priority="1503" operator="equal">
      <formula>"No cumple"</formula>
    </cfRule>
  </conditionalFormatting>
  <conditionalFormatting sqref="H65">
    <cfRule type="cellIs" dxfId="1209" priority="1501" operator="equal">
      <formula>"No cumple"</formula>
    </cfRule>
    <cfRule type="cellIs" dxfId="1208" priority="1502" operator="greaterThan">
      <formula>$H$9</formula>
    </cfRule>
  </conditionalFormatting>
  <conditionalFormatting sqref="G65">
    <cfRule type="cellIs" dxfId="1207" priority="1500" operator="equal">
      <formula>"No cumple"</formula>
    </cfRule>
  </conditionalFormatting>
  <conditionalFormatting sqref="H65">
    <cfRule type="cellIs" dxfId="1206" priority="1498" operator="equal">
      <formula>"No cumple"</formula>
    </cfRule>
    <cfRule type="cellIs" dxfId="1205" priority="1499" operator="greaterThan">
      <formula>$H$9</formula>
    </cfRule>
  </conditionalFormatting>
  <conditionalFormatting sqref="G65">
    <cfRule type="cellIs" dxfId="1204" priority="1497" operator="equal">
      <formula>"No cumple"</formula>
    </cfRule>
  </conditionalFormatting>
  <conditionalFormatting sqref="H65">
    <cfRule type="cellIs" dxfId="1203" priority="1494" operator="equal">
      <formula>"si cumple"</formula>
    </cfRule>
    <cfRule type="cellIs" dxfId="1202" priority="1495" operator="equal">
      <formula>"No cumple"</formula>
    </cfRule>
    <cfRule type="cellIs" dxfId="1201" priority="1496" operator="greaterThan">
      <formula>$H$9</formula>
    </cfRule>
  </conditionalFormatting>
  <conditionalFormatting sqref="G65">
    <cfRule type="cellIs" dxfId="1200" priority="1493" operator="equal">
      <formula>"No cumple"</formula>
    </cfRule>
  </conditionalFormatting>
  <conditionalFormatting sqref="H65">
    <cfRule type="cellIs" dxfId="1199" priority="1491" operator="equal">
      <formula>"No cumple"</formula>
    </cfRule>
    <cfRule type="cellIs" dxfId="1198" priority="1492" operator="greaterThan">
      <formula>$H$9</formula>
    </cfRule>
  </conditionalFormatting>
  <conditionalFormatting sqref="G65">
    <cfRule type="cellIs" dxfId="1197" priority="1490" operator="equal">
      <formula>"No cumple"</formula>
    </cfRule>
  </conditionalFormatting>
  <conditionalFormatting sqref="H65">
    <cfRule type="cellIs" dxfId="1196" priority="1488" operator="equal">
      <formula>"No cumple"</formula>
    </cfRule>
    <cfRule type="cellIs" dxfId="1195" priority="1489" operator="greaterThan">
      <formula>$H$9</formula>
    </cfRule>
  </conditionalFormatting>
  <conditionalFormatting sqref="G65">
    <cfRule type="cellIs" dxfId="1194" priority="1487" operator="equal">
      <formula>"No cumple"</formula>
    </cfRule>
  </conditionalFormatting>
  <conditionalFormatting sqref="H65">
    <cfRule type="cellIs" dxfId="1193" priority="1485" operator="equal">
      <formula>"No cumple"</formula>
    </cfRule>
    <cfRule type="cellIs" dxfId="1192" priority="1486" operator="greaterThan">
      <formula>$H$9</formula>
    </cfRule>
  </conditionalFormatting>
  <conditionalFormatting sqref="G65">
    <cfRule type="cellIs" dxfId="1191" priority="1484" operator="equal">
      <formula>"No cumple"</formula>
    </cfRule>
  </conditionalFormatting>
  <conditionalFormatting sqref="H65">
    <cfRule type="cellIs" dxfId="1190" priority="1482" operator="equal">
      <formula>"No cumple"</formula>
    </cfRule>
    <cfRule type="cellIs" dxfId="1189" priority="1483" operator="greaterThan">
      <formula>$H$9</formula>
    </cfRule>
  </conditionalFormatting>
  <conditionalFormatting sqref="G65">
    <cfRule type="cellIs" dxfId="1188" priority="1481" operator="equal">
      <formula>"No cumple"</formula>
    </cfRule>
  </conditionalFormatting>
  <conditionalFormatting sqref="H65">
    <cfRule type="cellIs" dxfId="1187" priority="1478" operator="equal">
      <formula>"si cumple"</formula>
    </cfRule>
    <cfRule type="cellIs" dxfId="1186" priority="1479" operator="equal">
      <formula>"No cumple"</formula>
    </cfRule>
    <cfRule type="cellIs" dxfId="1185" priority="1480" operator="greaterThan">
      <formula>$H$9</formula>
    </cfRule>
  </conditionalFormatting>
  <conditionalFormatting sqref="G65">
    <cfRule type="cellIs" dxfId="1184" priority="1477" operator="equal">
      <formula>"No cumple"</formula>
    </cfRule>
  </conditionalFormatting>
  <conditionalFormatting sqref="H70">
    <cfRule type="cellIs" dxfId="1183" priority="1475" operator="equal">
      <formula>"No cumple"</formula>
    </cfRule>
    <cfRule type="cellIs" dxfId="1182" priority="1476" operator="greaterThan">
      <formula>$H$9</formula>
    </cfRule>
  </conditionalFormatting>
  <conditionalFormatting sqref="G70">
    <cfRule type="cellIs" dxfId="1181" priority="1474" operator="equal">
      <formula>"No cumple"</formula>
    </cfRule>
  </conditionalFormatting>
  <conditionalFormatting sqref="H70">
    <cfRule type="cellIs" dxfId="1180" priority="1472" operator="equal">
      <formula>"No cumple"</formula>
    </cfRule>
    <cfRule type="cellIs" dxfId="1179" priority="1473" operator="greaterThan">
      <formula>$H$9</formula>
    </cfRule>
  </conditionalFormatting>
  <conditionalFormatting sqref="G70">
    <cfRule type="cellIs" dxfId="1178" priority="1471" operator="equal">
      <formula>"No cumple"</formula>
    </cfRule>
  </conditionalFormatting>
  <conditionalFormatting sqref="H70">
    <cfRule type="cellIs" dxfId="1177" priority="1469" operator="equal">
      <formula>"No cumple"</formula>
    </cfRule>
    <cfRule type="cellIs" dxfId="1176" priority="1470" operator="greaterThan">
      <formula>$H$9</formula>
    </cfRule>
  </conditionalFormatting>
  <conditionalFormatting sqref="G70">
    <cfRule type="cellIs" dxfId="1175" priority="1468" operator="equal">
      <formula>"No cumple"</formula>
    </cfRule>
  </conditionalFormatting>
  <conditionalFormatting sqref="H70">
    <cfRule type="cellIs" dxfId="1174" priority="1466" operator="equal">
      <formula>"No cumple"</formula>
    </cfRule>
    <cfRule type="cellIs" dxfId="1173" priority="1467" operator="greaterThan">
      <formula>$H$9</formula>
    </cfRule>
  </conditionalFormatting>
  <conditionalFormatting sqref="G70">
    <cfRule type="cellIs" dxfId="1172" priority="1465" operator="equal">
      <formula>"No cumple"</formula>
    </cfRule>
  </conditionalFormatting>
  <conditionalFormatting sqref="H70">
    <cfRule type="cellIs" dxfId="1171" priority="1462" operator="equal">
      <formula>"si cumple"</formula>
    </cfRule>
    <cfRule type="cellIs" dxfId="1170" priority="1463" operator="equal">
      <formula>"No cumple"</formula>
    </cfRule>
    <cfRule type="cellIs" dxfId="1169" priority="1464" operator="greaterThan">
      <formula>$H$9</formula>
    </cfRule>
  </conditionalFormatting>
  <conditionalFormatting sqref="G70">
    <cfRule type="cellIs" dxfId="1168" priority="1461" operator="equal">
      <formula>"No cumple"</formula>
    </cfRule>
  </conditionalFormatting>
  <conditionalFormatting sqref="H70">
    <cfRule type="cellIs" dxfId="1167" priority="1459" operator="equal">
      <formula>"No cumple"</formula>
    </cfRule>
    <cfRule type="cellIs" dxfId="1166" priority="1460" operator="greaterThan">
      <formula>$H$9</formula>
    </cfRule>
  </conditionalFormatting>
  <conditionalFormatting sqref="G70">
    <cfRule type="cellIs" dxfId="1165" priority="1458" operator="equal">
      <formula>"No cumple"</formula>
    </cfRule>
  </conditionalFormatting>
  <conditionalFormatting sqref="H70">
    <cfRule type="cellIs" dxfId="1164" priority="1456" operator="equal">
      <formula>"No cumple"</formula>
    </cfRule>
    <cfRule type="cellIs" dxfId="1163" priority="1457" operator="greaterThan">
      <formula>$H$9</formula>
    </cfRule>
  </conditionalFormatting>
  <conditionalFormatting sqref="G70">
    <cfRule type="cellIs" dxfId="1162" priority="1455" operator="equal">
      <formula>"No cumple"</formula>
    </cfRule>
  </conditionalFormatting>
  <conditionalFormatting sqref="H70">
    <cfRule type="cellIs" dxfId="1161" priority="1453" operator="equal">
      <formula>"No cumple"</formula>
    </cfRule>
    <cfRule type="cellIs" dxfId="1160" priority="1454" operator="greaterThan">
      <formula>$H$9</formula>
    </cfRule>
  </conditionalFormatting>
  <conditionalFormatting sqref="G70">
    <cfRule type="cellIs" dxfId="1159" priority="1452" operator="equal">
      <formula>"No cumple"</formula>
    </cfRule>
  </conditionalFormatting>
  <conditionalFormatting sqref="H70">
    <cfRule type="cellIs" dxfId="1158" priority="1450" operator="equal">
      <formula>"No cumple"</formula>
    </cfRule>
    <cfRule type="cellIs" dxfId="1157" priority="1451" operator="greaterThan">
      <formula>$H$9</formula>
    </cfRule>
  </conditionalFormatting>
  <conditionalFormatting sqref="G70">
    <cfRule type="cellIs" dxfId="1156" priority="1449" operator="equal">
      <formula>"No cumple"</formula>
    </cfRule>
  </conditionalFormatting>
  <conditionalFormatting sqref="H70">
    <cfRule type="cellIs" dxfId="1155" priority="1446" operator="equal">
      <formula>"si cumple"</formula>
    </cfRule>
    <cfRule type="cellIs" dxfId="1154" priority="1447" operator="equal">
      <formula>"No cumple"</formula>
    </cfRule>
    <cfRule type="cellIs" dxfId="1153" priority="1448" operator="greaterThan">
      <formula>$H$9</formula>
    </cfRule>
  </conditionalFormatting>
  <conditionalFormatting sqref="G70">
    <cfRule type="cellIs" dxfId="1152" priority="1445" operator="equal">
      <formula>"No cumple"</formula>
    </cfRule>
  </conditionalFormatting>
  <conditionalFormatting sqref="H73">
    <cfRule type="cellIs" dxfId="1151" priority="1443" operator="equal">
      <formula>"No cumple"</formula>
    </cfRule>
    <cfRule type="cellIs" dxfId="1150" priority="1444" operator="greaterThan">
      <formula>$H$9</formula>
    </cfRule>
  </conditionalFormatting>
  <conditionalFormatting sqref="G73">
    <cfRule type="cellIs" dxfId="1149" priority="1442" operator="equal">
      <formula>"No cumple"</formula>
    </cfRule>
  </conditionalFormatting>
  <conditionalFormatting sqref="H73">
    <cfRule type="cellIs" dxfId="1148" priority="1440" operator="equal">
      <formula>"No cumple"</formula>
    </cfRule>
    <cfRule type="cellIs" dxfId="1147" priority="1441" operator="greaterThan">
      <formula>$H$9</formula>
    </cfRule>
  </conditionalFormatting>
  <conditionalFormatting sqref="G73">
    <cfRule type="cellIs" dxfId="1146" priority="1439" operator="equal">
      <formula>"No cumple"</formula>
    </cfRule>
  </conditionalFormatting>
  <conditionalFormatting sqref="H73">
    <cfRule type="cellIs" dxfId="1145" priority="1437" operator="equal">
      <formula>"No cumple"</formula>
    </cfRule>
    <cfRule type="cellIs" dxfId="1144" priority="1438" operator="greaterThan">
      <formula>$H$9</formula>
    </cfRule>
  </conditionalFormatting>
  <conditionalFormatting sqref="G73">
    <cfRule type="cellIs" dxfId="1143" priority="1436" operator="equal">
      <formula>"No cumple"</formula>
    </cfRule>
  </conditionalFormatting>
  <conditionalFormatting sqref="H73">
    <cfRule type="cellIs" dxfId="1142" priority="1434" operator="equal">
      <formula>"No cumple"</formula>
    </cfRule>
    <cfRule type="cellIs" dxfId="1141" priority="1435" operator="greaterThan">
      <formula>$H$9</formula>
    </cfRule>
  </conditionalFormatting>
  <conditionalFormatting sqref="G73">
    <cfRule type="cellIs" dxfId="1140" priority="1433" operator="equal">
      <formula>"No cumple"</formula>
    </cfRule>
  </conditionalFormatting>
  <conditionalFormatting sqref="H73">
    <cfRule type="cellIs" dxfId="1139" priority="1430" operator="equal">
      <formula>"si cumple"</formula>
    </cfRule>
    <cfRule type="cellIs" dxfId="1138" priority="1431" operator="equal">
      <formula>"No cumple"</formula>
    </cfRule>
    <cfRule type="cellIs" dxfId="1137" priority="1432" operator="greaterThan">
      <formula>$H$9</formula>
    </cfRule>
  </conditionalFormatting>
  <conditionalFormatting sqref="G73">
    <cfRule type="cellIs" dxfId="1136" priority="1429" operator="equal">
      <formula>"No cumple"</formula>
    </cfRule>
  </conditionalFormatting>
  <conditionalFormatting sqref="H73">
    <cfRule type="cellIs" dxfId="1135" priority="1427" operator="equal">
      <formula>"No cumple"</formula>
    </cfRule>
    <cfRule type="cellIs" dxfId="1134" priority="1428" operator="greaterThan">
      <formula>$H$9</formula>
    </cfRule>
  </conditionalFormatting>
  <conditionalFormatting sqref="G73">
    <cfRule type="cellIs" dxfId="1133" priority="1426" operator="equal">
      <formula>"No cumple"</formula>
    </cfRule>
  </conditionalFormatting>
  <conditionalFormatting sqref="H73">
    <cfRule type="cellIs" dxfId="1132" priority="1424" operator="equal">
      <formula>"No cumple"</formula>
    </cfRule>
    <cfRule type="cellIs" dxfId="1131" priority="1425" operator="greaterThan">
      <formula>$H$9</formula>
    </cfRule>
  </conditionalFormatting>
  <conditionalFormatting sqref="G73">
    <cfRule type="cellIs" dxfId="1130" priority="1423" operator="equal">
      <formula>"No cumple"</formula>
    </cfRule>
  </conditionalFormatting>
  <conditionalFormatting sqref="H73">
    <cfRule type="cellIs" dxfId="1129" priority="1421" operator="equal">
      <formula>"No cumple"</formula>
    </cfRule>
    <cfRule type="cellIs" dxfId="1128" priority="1422" operator="greaterThan">
      <formula>$H$9</formula>
    </cfRule>
  </conditionalFormatting>
  <conditionalFormatting sqref="G73">
    <cfRule type="cellIs" dxfId="1127" priority="1420" operator="equal">
      <formula>"No cumple"</formula>
    </cfRule>
  </conditionalFormatting>
  <conditionalFormatting sqref="H73">
    <cfRule type="cellIs" dxfId="1126" priority="1418" operator="equal">
      <formula>"No cumple"</formula>
    </cfRule>
    <cfRule type="cellIs" dxfId="1125" priority="1419" operator="greaterThan">
      <formula>$H$9</formula>
    </cfRule>
  </conditionalFormatting>
  <conditionalFormatting sqref="G73">
    <cfRule type="cellIs" dxfId="1124" priority="1417" operator="equal">
      <formula>"No cumple"</formula>
    </cfRule>
  </conditionalFormatting>
  <conditionalFormatting sqref="H73">
    <cfRule type="cellIs" dxfId="1123" priority="1414" operator="equal">
      <formula>"si cumple"</formula>
    </cfRule>
    <cfRule type="cellIs" dxfId="1122" priority="1415" operator="equal">
      <formula>"No cumple"</formula>
    </cfRule>
    <cfRule type="cellIs" dxfId="1121" priority="1416" operator="greaterThan">
      <formula>$H$9</formula>
    </cfRule>
  </conditionalFormatting>
  <conditionalFormatting sqref="G73">
    <cfRule type="cellIs" dxfId="1120" priority="1413" operator="equal">
      <formula>"No cumple"</formula>
    </cfRule>
  </conditionalFormatting>
  <conditionalFormatting sqref="H77">
    <cfRule type="cellIs" dxfId="1119" priority="1411" operator="equal">
      <formula>"No cumple"</formula>
    </cfRule>
    <cfRule type="cellIs" dxfId="1118" priority="1412" operator="greaterThan">
      <formula>$H$9</formula>
    </cfRule>
  </conditionalFormatting>
  <conditionalFormatting sqref="G77">
    <cfRule type="cellIs" dxfId="1117" priority="1410" operator="equal">
      <formula>"No cumple"</formula>
    </cfRule>
  </conditionalFormatting>
  <conditionalFormatting sqref="H77">
    <cfRule type="cellIs" dxfId="1116" priority="1408" operator="equal">
      <formula>"No cumple"</formula>
    </cfRule>
    <cfRule type="cellIs" dxfId="1115" priority="1409" operator="greaterThan">
      <formula>$H$9</formula>
    </cfRule>
  </conditionalFormatting>
  <conditionalFormatting sqref="G77">
    <cfRule type="cellIs" dxfId="1114" priority="1407" operator="equal">
      <formula>"No cumple"</formula>
    </cfRule>
  </conditionalFormatting>
  <conditionalFormatting sqref="H77">
    <cfRule type="cellIs" dxfId="1113" priority="1405" operator="equal">
      <formula>"No cumple"</formula>
    </cfRule>
    <cfRule type="cellIs" dxfId="1112" priority="1406" operator="greaterThan">
      <formula>$H$9</formula>
    </cfRule>
  </conditionalFormatting>
  <conditionalFormatting sqref="G77">
    <cfRule type="cellIs" dxfId="1111" priority="1404" operator="equal">
      <formula>"No cumple"</formula>
    </cfRule>
  </conditionalFormatting>
  <conditionalFormatting sqref="H77">
    <cfRule type="cellIs" dxfId="1110" priority="1402" operator="equal">
      <formula>"No cumple"</formula>
    </cfRule>
    <cfRule type="cellIs" dxfId="1109" priority="1403" operator="greaterThan">
      <formula>$H$9</formula>
    </cfRule>
  </conditionalFormatting>
  <conditionalFormatting sqref="G77">
    <cfRule type="cellIs" dxfId="1108" priority="1401" operator="equal">
      <formula>"No cumple"</formula>
    </cfRule>
  </conditionalFormatting>
  <conditionalFormatting sqref="H77">
    <cfRule type="cellIs" dxfId="1107" priority="1398" operator="equal">
      <formula>"si cumple"</formula>
    </cfRule>
    <cfRule type="cellIs" dxfId="1106" priority="1399" operator="equal">
      <formula>"No cumple"</formula>
    </cfRule>
    <cfRule type="cellIs" dxfId="1105" priority="1400" operator="greaterThan">
      <formula>$H$9</formula>
    </cfRule>
  </conditionalFormatting>
  <conditionalFormatting sqref="G77">
    <cfRule type="cellIs" dxfId="1104" priority="1397" operator="equal">
      <formula>"No cumple"</formula>
    </cfRule>
  </conditionalFormatting>
  <conditionalFormatting sqref="H77">
    <cfRule type="cellIs" dxfId="1103" priority="1395" operator="equal">
      <formula>"No cumple"</formula>
    </cfRule>
    <cfRule type="cellIs" dxfId="1102" priority="1396" operator="greaterThan">
      <formula>$H$9</formula>
    </cfRule>
  </conditionalFormatting>
  <conditionalFormatting sqref="G77">
    <cfRule type="cellIs" dxfId="1101" priority="1394" operator="equal">
      <formula>"No cumple"</formula>
    </cfRule>
  </conditionalFormatting>
  <conditionalFormatting sqref="H77">
    <cfRule type="cellIs" dxfId="1100" priority="1392" operator="equal">
      <formula>"No cumple"</formula>
    </cfRule>
    <cfRule type="cellIs" dxfId="1099" priority="1393" operator="greaterThan">
      <formula>$H$9</formula>
    </cfRule>
  </conditionalFormatting>
  <conditionalFormatting sqref="G77">
    <cfRule type="cellIs" dxfId="1098" priority="1391" operator="equal">
      <formula>"No cumple"</formula>
    </cfRule>
  </conditionalFormatting>
  <conditionalFormatting sqref="H77">
    <cfRule type="cellIs" dxfId="1097" priority="1389" operator="equal">
      <formula>"No cumple"</formula>
    </cfRule>
    <cfRule type="cellIs" dxfId="1096" priority="1390" operator="greaterThan">
      <formula>$H$9</formula>
    </cfRule>
  </conditionalFormatting>
  <conditionalFormatting sqref="G77">
    <cfRule type="cellIs" dxfId="1095" priority="1388" operator="equal">
      <formula>"No cumple"</formula>
    </cfRule>
  </conditionalFormatting>
  <conditionalFormatting sqref="H77">
    <cfRule type="cellIs" dxfId="1094" priority="1386" operator="equal">
      <formula>"No cumple"</formula>
    </cfRule>
    <cfRule type="cellIs" dxfId="1093" priority="1387" operator="greaterThan">
      <formula>$H$9</formula>
    </cfRule>
  </conditionalFormatting>
  <conditionalFormatting sqref="G77">
    <cfRule type="cellIs" dxfId="1092" priority="1385" operator="equal">
      <formula>"No cumple"</formula>
    </cfRule>
  </conditionalFormatting>
  <conditionalFormatting sqref="H77">
    <cfRule type="cellIs" dxfId="1091" priority="1382" operator="equal">
      <formula>"si cumple"</formula>
    </cfRule>
    <cfRule type="cellIs" dxfId="1090" priority="1383" operator="equal">
      <formula>"No cumple"</formula>
    </cfRule>
    <cfRule type="cellIs" dxfId="1089" priority="1384" operator="greaterThan">
      <formula>$H$9</formula>
    </cfRule>
  </conditionalFormatting>
  <conditionalFormatting sqref="G77">
    <cfRule type="cellIs" dxfId="1088" priority="1381" operator="equal">
      <formula>"No cumple"</formula>
    </cfRule>
  </conditionalFormatting>
  <conditionalFormatting sqref="H81">
    <cfRule type="cellIs" dxfId="1087" priority="1379" operator="equal">
      <formula>"No cumple"</formula>
    </cfRule>
    <cfRule type="cellIs" dxfId="1086" priority="1380" operator="greaterThan">
      <formula>$H$9</formula>
    </cfRule>
  </conditionalFormatting>
  <conditionalFormatting sqref="G81">
    <cfRule type="cellIs" dxfId="1085" priority="1378" operator="equal">
      <formula>"No cumple"</formula>
    </cfRule>
  </conditionalFormatting>
  <conditionalFormatting sqref="H81">
    <cfRule type="cellIs" dxfId="1084" priority="1376" operator="equal">
      <formula>"No cumple"</formula>
    </cfRule>
    <cfRule type="cellIs" dxfId="1083" priority="1377" operator="greaterThan">
      <formula>$H$9</formula>
    </cfRule>
  </conditionalFormatting>
  <conditionalFormatting sqref="G81">
    <cfRule type="cellIs" dxfId="1082" priority="1375" operator="equal">
      <formula>"No cumple"</formula>
    </cfRule>
  </conditionalFormatting>
  <conditionalFormatting sqref="H81">
    <cfRule type="cellIs" dxfId="1081" priority="1373" operator="equal">
      <formula>"No cumple"</formula>
    </cfRule>
    <cfRule type="cellIs" dxfId="1080" priority="1374" operator="greaterThan">
      <formula>$H$9</formula>
    </cfRule>
  </conditionalFormatting>
  <conditionalFormatting sqref="G81">
    <cfRule type="cellIs" dxfId="1079" priority="1372" operator="equal">
      <formula>"No cumple"</formula>
    </cfRule>
  </conditionalFormatting>
  <conditionalFormatting sqref="H81">
    <cfRule type="cellIs" dxfId="1078" priority="1370" operator="equal">
      <formula>"No cumple"</formula>
    </cfRule>
    <cfRule type="cellIs" dxfId="1077" priority="1371" operator="greaterThan">
      <formula>$H$9</formula>
    </cfRule>
  </conditionalFormatting>
  <conditionalFormatting sqref="G81">
    <cfRule type="cellIs" dxfId="1076" priority="1369" operator="equal">
      <formula>"No cumple"</formula>
    </cfRule>
  </conditionalFormatting>
  <conditionalFormatting sqref="H81">
    <cfRule type="cellIs" dxfId="1075" priority="1366" operator="equal">
      <formula>"si cumple"</formula>
    </cfRule>
    <cfRule type="cellIs" dxfId="1074" priority="1367" operator="equal">
      <formula>"No cumple"</formula>
    </cfRule>
    <cfRule type="cellIs" dxfId="1073" priority="1368" operator="greaterThan">
      <formula>$H$9</formula>
    </cfRule>
  </conditionalFormatting>
  <conditionalFormatting sqref="G81">
    <cfRule type="cellIs" dxfId="1072" priority="1365" operator="equal">
      <formula>"No cumple"</formula>
    </cfRule>
  </conditionalFormatting>
  <conditionalFormatting sqref="H81">
    <cfRule type="cellIs" dxfId="1071" priority="1363" operator="equal">
      <formula>"No cumple"</formula>
    </cfRule>
    <cfRule type="cellIs" dxfId="1070" priority="1364" operator="greaterThan">
      <formula>$H$9</formula>
    </cfRule>
  </conditionalFormatting>
  <conditionalFormatting sqref="G81">
    <cfRule type="cellIs" dxfId="1069" priority="1362" operator="equal">
      <formula>"No cumple"</formula>
    </cfRule>
  </conditionalFormatting>
  <conditionalFormatting sqref="H81">
    <cfRule type="cellIs" dxfId="1068" priority="1360" operator="equal">
      <formula>"No cumple"</formula>
    </cfRule>
    <cfRule type="cellIs" dxfId="1067" priority="1361" operator="greaterThan">
      <formula>$H$9</formula>
    </cfRule>
  </conditionalFormatting>
  <conditionalFormatting sqref="G81">
    <cfRule type="cellIs" dxfId="1066" priority="1359" operator="equal">
      <formula>"No cumple"</formula>
    </cfRule>
  </conditionalFormatting>
  <conditionalFormatting sqref="H81">
    <cfRule type="cellIs" dxfId="1065" priority="1357" operator="equal">
      <formula>"No cumple"</formula>
    </cfRule>
    <cfRule type="cellIs" dxfId="1064" priority="1358" operator="greaterThan">
      <formula>$H$9</formula>
    </cfRule>
  </conditionalFormatting>
  <conditionalFormatting sqref="G81">
    <cfRule type="cellIs" dxfId="1063" priority="1356" operator="equal">
      <formula>"No cumple"</formula>
    </cfRule>
  </conditionalFormatting>
  <conditionalFormatting sqref="H81">
    <cfRule type="cellIs" dxfId="1062" priority="1354" operator="equal">
      <formula>"No cumple"</formula>
    </cfRule>
    <cfRule type="cellIs" dxfId="1061" priority="1355" operator="greaterThan">
      <formula>$H$9</formula>
    </cfRule>
  </conditionalFormatting>
  <conditionalFormatting sqref="G81">
    <cfRule type="cellIs" dxfId="1060" priority="1353" operator="equal">
      <formula>"No cumple"</formula>
    </cfRule>
  </conditionalFormatting>
  <conditionalFormatting sqref="H81">
    <cfRule type="cellIs" dxfId="1059" priority="1350" operator="equal">
      <formula>"si cumple"</formula>
    </cfRule>
    <cfRule type="cellIs" dxfId="1058" priority="1351" operator="equal">
      <formula>"No cumple"</formula>
    </cfRule>
    <cfRule type="cellIs" dxfId="1057" priority="1352" operator="greaterThan">
      <formula>$H$9</formula>
    </cfRule>
  </conditionalFormatting>
  <conditionalFormatting sqref="G81">
    <cfRule type="cellIs" dxfId="1056" priority="1349" operator="equal">
      <formula>"No cumple"</formula>
    </cfRule>
  </conditionalFormatting>
  <conditionalFormatting sqref="H88">
    <cfRule type="cellIs" dxfId="1055" priority="1347" operator="equal">
      <formula>"No cumple"</formula>
    </cfRule>
    <cfRule type="cellIs" dxfId="1054" priority="1348" operator="greaterThan">
      <formula>$H$9</formula>
    </cfRule>
  </conditionalFormatting>
  <conditionalFormatting sqref="G88">
    <cfRule type="cellIs" dxfId="1053" priority="1346" operator="equal">
      <formula>"No cumple"</formula>
    </cfRule>
  </conditionalFormatting>
  <conditionalFormatting sqref="H88">
    <cfRule type="cellIs" dxfId="1052" priority="1344" operator="equal">
      <formula>"No cumple"</formula>
    </cfRule>
    <cfRule type="cellIs" dxfId="1051" priority="1345" operator="greaterThan">
      <formula>$H$9</formula>
    </cfRule>
  </conditionalFormatting>
  <conditionalFormatting sqref="G88">
    <cfRule type="cellIs" dxfId="1050" priority="1343" operator="equal">
      <formula>"No cumple"</formula>
    </cfRule>
  </conditionalFormatting>
  <conditionalFormatting sqref="H88">
    <cfRule type="cellIs" dxfId="1049" priority="1341" operator="equal">
      <formula>"No cumple"</formula>
    </cfRule>
    <cfRule type="cellIs" dxfId="1048" priority="1342" operator="greaterThan">
      <formula>$H$9</formula>
    </cfRule>
  </conditionalFormatting>
  <conditionalFormatting sqref="G88">
    <cfRule type="cellIs" dxfId="1047" priority="1340" operator="equal">
      <formula>"No cumple"</formula>
    </cfRule>
  </conditionalFormatting>
  <conditionalFormatting sqref="H88">
    <cfRule type="cellIs" dxfId="1046" priority="1338" operator="equal">
      <formula>"No cumple"</formula>
    </cfRule>
    <cfRule type="cellIs" dxfId="1045" priority="1339" operator="greaterThan">
      <formula>$H$9</formula>
    </cfRule>
  </conditionalFormatting>
  <conditionalFormatting sqref="G88">
    <cfRule type="cellIs" dxfId="1044" priority="1337" operator="equal">
      <formula>"No cumple"</formula>
    </cfRule>
  </conditionalFormatting>
  <conditionalFormatting sqref="H88">
    <cfRule type="cellIs" dxfId="1043" priority="1334" operator="equal">
      <formula>"si cumple"</formula>
    </cfRule>
    <cfRule type="cellIs" dxfId="1042" priority="1335" operator="equal">
      <formula>"No cumple"</formula>
    </cfRule>
    <cfRule type="cellIs" dxfId="1041" priority="1336" operator="greaterThan">
      <formula>$H$9</formula>
    </cfRule>
  </conditionalFormatting>
  <conditionalFormatting sqref="G88">
    <cfRule type="cellIs" dxfId="1040" priority="1333" operator="equal">
      <formula>"No cumple"</formula>
    </cfRule>
  </conditionalFormatting>
  <conditionalFormatting sqref="H88">
    <cfRule type="cellIs" dxfId="1039" priority="1331" operator="equal">
      <formula>"No cumple"</formula>
    </cfRule>
    <cfRule type="cellIs" dxfId="1038" priority="1332" operator="greaterThan">
      <formula>$H$9</formula>
    </cfRule>
  </conditionalFormatting>
  <conditionalFormatting sqref="G88">
    <cfRule type="cellIs" dxfId="1037" priority="1330" operator="equal">
      <formula>"No cumple"</formula>
    </cfRule>
  </conditionalFormatting>
  <conditionalFormatting sqref="H88">
    <cfRule type="cellIs" dxfId="1036" priority="1328" operator="equal">
      <formula>"No cumple"</formula>
    </cfRule>
    <cfRule type="cellIs" dxfId="1035" priority="1329" operator="greaterThan">
      <formula>$H$9</formula>
    </cfRule>
  </conditionalFormatting>
  <conditionalFormatting sqref="G88">
    <cfRule type="cellIs" dxfId="1034" priority="1327" operator="equal">
      <formula>"No cumple"</formula>
    </cfRule>
  </conditionalFormatting>
  <conditionalFormatting sqref="H88">
    <cfRule type="cellIs" dxfId="1033" priority="1325" operator="equal">
      <formula>"No cumple"</formula>
    </cfRule>
    <cfRule type="cellIs" dxfId="1032" priority="1326" operator="greaterThan">
      <formula>$H$9</formula>
    </cfRule>
  </conditionalFormatting>
  <conditionalFormatting sqref="G88">
    <cfRule type="cellIs" dxfId="1031" priority="1324" operator="equal">
      <formula>"No cumple"</formula>
    </cfRule>
  </conditionalFormatting>
  <conditionalFormatting sqref="H88">
    <cfRule type="cellIs" dxfId="1030" priority="1322" operator="equal">
      <formula>"No cumple"</formula>
    </cfRule>
    <cfRule type="cellIs" dxfId="1029" priority="1323" operator="greaterThan">
      <formula>$H$9</formula>
    </cfRule>
  </conditionalFormatting>
  <conditionalFormatting sqref="G88">
    <cfRule type="cellIs" dxfId="1028" priority="1321" operator="equal">
      <formula>"No cumple"</formula>
    </cfRule>
  </conditionalFormatting>
  <conditionalFormatting sqref="H88">
    <cfRule type="cellIs" dxfId="1027" priority="1318" operator="equal">
      <formula>"si cumple"</formula>
    </cfRule>
    <cfRule type="cellIs" dxfId="1026" priority="1319" operator="equal">
      <formula>"No cumple"</formula>
    </cfRule>
    <cfRule type="cellIs" dxfId="1025" priority="1320" operator="greaterThan">
      <formula>$H$9</formula>
    </cfRule>
  </conditionalFormatting>
  <conditionalFormatting sqref="G88">
    <cfRule type="cellIs" dxfId="1024" priority="1317" operator="equal">
      <formula>"No cumple"</formula>
    </cfRule>
  </conditionalFormatting>
  <conditionalFormatting sqref="H104">
    <cfRule type="cellIs" dxfId="1023" priority="1315" operator="equal">
      <formula>"No cumple"</formula>
    </cfRule>
    <cfRule type="cellIs" dxfId="1022" priority="1316" operator="greaterThan">
      <formula>$H$9</formula>
    </cfRule>
  </conditionalFormatting>
  <conditionalFormatting sqref="G104">
    <cfRule type="cellIs" dxfId="1021" priority="1314" operator="equal">
      <formula>"No cumple"</formula>
    </cfRule>
  </conditionalFormatting>
  <conditionalFormatting sqref="H104">
    <cfRule type="cellIs" dxfId="1020" priority="1312" operator="equal">
      <formula>"No cumple"</formula>
    </cfRule>
    <cfRule type="cellIs" dxfId="1019" priority="1313" operator="greaterThan">
      <formula>$H$9</formula>
    </cfRule>
  </conditionalFormatting>
  <conditionalFormatting sqref="G104">
    <cfRule type="cellIs" dxfId="1018" priority="1311" operator="equal">
      <formula>"No cumple"</formula>
    </cfRule>
  </conditionalFormatting>
  <conditionalFormatting sqref="H104">
    <cfRule type="cellIs" dxfId="1017" priority="1309" operator="equal">
      <formula>"No cumple"</formula>
    </cfRule>
    <cfRule type="cellIs" dxfId="1016" priority="1310" operator="greaterThan">
      <formula>$H$9</formula>
    </cfRule>
  </conditionalFormatting>
  <conditionalFormatting sqref="G104">
    <cfRule type="cellIs" dxfId="1015" priority="1308" operator="equal">
      <formula>"No cumple"</formula>
    </cfRule>
  </conditionalFormatting>
  <conditionalFormatting sqref="H104">
    <cfRule type="cellIs" dxfId="1014" priority="1306" operator="equal">
      <formula>"No cumple"</formula>
    </cfRule>
    <cfRule type="cellIs" dxfId="1013" priority="1307" operator="greaterThan">
      <formula>$H$9</formula>
    </cfRule>
  </conditionalFormatting>
  <conditionalFormatting sqref="G104">
    <cfRule type="cellIs" dxfId="1012" priority="1305" operator="equal">
      <formula>"No cumple"</formula>
    </cfRule>
  </conditionalFormatting>
  <conditionalFormatting sqref="H104">
    <cfRule type="cellIs" dxfId="1011" priority="1302" operator="equal">
      <formula>"si cumple"</formula>
    </cfRule>
    <cfRule type="cellIs" dxfId="1010" priority="1303" operator="equal">
      <formula>"No cumple"</formula>
    </cfRule>
    <cfRule type="cellIs" dxfId="1009" priority="1304" operator="greaterThan">
      <formula>$H$9</formula>
    </cfRule>
  </conditionalFormatting>
  <conditionalFormatting sqref="G104">
    <cfRule type="cellIs" dxfId="1008" priority="1301" operator="equal">
      <formula>"No cumple"</formula>
    </cfRule>
  </conditionalFormatting>
  <conditionalFormatting sqref="H104">
    <cfRule type="cellIs" dxfId="1007" priority="1299" operator="equal">
      <formula>"No cumple"</formula>
    </cfRule>
    <cfRule type="cellIs" dxfId="1006" priority="1300" operator="greaterThan">
      <formula>$H$9</formula>
    </cfRule>
  </conditionalFormatting>
  <conditionalFormatting sqref="G104">
    <cfRule type="cellIs" dxfId="1005" priority="1298" operator="equal">
      <formula>"No cumple"</formula>
    </cfRule>
  </conditionalFormatting>
  <conditionalFormatting sqref="H104">
    <cfRule type="cellIs" dxfId="1004" priority="1296" operator="equal">
      <formula>"No cumple"</formula>
    </cfRule>
    <cfRule type="cellIs" dxfId="1003" priority="1297" operator="greaterThan">
      <formula>$H$9</formula>
    </cfRule>
  </conditionalFormatting>
  <conditionalFormatting sqref="G104">
    <cfRule type="cellIs" dxfId="1002" priority="1295" operator="equal">
      <formula>"No cumple"</formula>
    </cfRule>
  </conditionalFormatting>
  <conditionalFormatting sqref="H104">
    <cfRule type="cellIs" dxfId="1001" priority="1293" operator="equal">
      <formula>"No cumple"</formula>
    </cfRule>
    <cfRule type="cellIs" dxfId="1000" priority="1294" operator="greaterThan">
      <formula>$H$9</formula>
    </cfRule>
  </conditionalFormatting>
  <conditionalFormatting sqref="G104">
    <cfRule type="cellIs" dxfId="999" priority="1292" operator="equal">
      <formula>"No cumple"</formula>
    </cfRule>
  </conditionalFormatting>
  <conditionalFormatting sqref="H104">
    <cfRule type="cellIs" dxfId="998" priority="1290" operator="equal">
      <formula>"No cumple"</formula>
    </cfRule>
    <cfRule type="cellIs" dxfId="997" priority="1291" operator="greaterThan">
      <formula>$H$9</formula>
    </cfRule>
  </conditionalFormatting>
  <conditionalFormatting sqref="G104">
    <cfRule type="cellIs" dxfId="996" priority="1289" operator="equal">
      <formula>"No cumple"</formula>
    </cfRule>
  </conditionalFormatting>
  <conditionalFormatting sqref="H104">
    <cfRule type="cellIs" dxfId="995" priority="1286" operator="equal">
      <formula>"si cumple"</formula>
    </cfRule>
    <cfRule type="cellIs" dxfId="994" priority="1287" operator="equal">
      <formula>"No cumple"</formula>
    </cfRule>
    <cfRule type="cellIs" dxfId="993" priority="1288" operator="greaterThan">
      <formula>$H$9</formula>
    </cfRule>
  </conditionalFormatting>
  <conditionalFormatting sqref="G104">
    <cfRule type="cellIs" dxfId="992" priority="1285" operator="equal">
      <formula>"No cumple"</formula>
    </cfRule>
  </conditionalFormatting>
  <conditionalFormatting sqref="H110">
    <cfRule type="cellIs" dxfId="991" priority="1283" operator="equal">
      <formula>"No cumple"</formula>
    </cfRule>
    <cfRule type="cellIs" dxfId="990" priority="1284" operator="greaterThan">
      <formula>$H$9</formula>
    </cfRule>
  </conditionalFormatting>
  <conditionalFormatting sqref="G110">
    <cfRule type="cellIs" dxfId="989" priority="1282" operator="equal">
      <formula>"No cumple"</formula>
    </cfRule>
  </conditionalFormatting>
  <conditionalFormatting sqref="H110">
    <cfRule type="cellIs" dxfId="988" priority="1280" operator="equal">
      <formula>"No cumple"</formula>
    </cfRule>
    <cfRule type="cellIs" dxfId="987" priority="1281" operator="greaterThan">
      <formula>$H$9</formula>
    </cfRule>
  </conditionalFormatting>
  <conditionalFormatting sqref="G110">
    <cfRule type="cellIs" dxfId="986" priority="1279" operator="equal">
      <formula>"No cumple"</formula>
    </cfRule>
  </conditionalFormatting>
  <conditionalFormatting sqref="H110">
    <cfRule type="cellIs" dxfId="985" priority="1277" operator="equal">
      <formula>"No cumple"</formula>
    </cfRule>
    <cfRule type="cellIs" dxfId="984" priority="1278" operator="greaterThan">
      <formula>$H$9</formula>
    </cfRule>
  </conditionalFormatting>
  <conditionalFormatting sqref="G110">
    <cfRule type="cellIs" dxfId="983" priority="1276" operator="equal">
      <formula>"No cumple"</formula>
    </cfRule>
  </conditionalFormatting>
  <conditionalFormatting sqref="H110">
    <cfRule type="cellIs" dxfId="982" priority="1274" operator="equal">
      <formula>"No cumple"</formula>
    </cfRule>
    <cfRule type="cellIs" dxfId="981" priority="1275" operator="greaterThan">
      <formula>$H$9</formula>
    </cfRule>
  </conditionalFormatting>
  <conditionalFormatting sqref="G110">
    <cfRule type="cellIs" dxfId="980" priority="1273" operator="equal">
      <formula>"No cumple"</formula>
    </cfRule>
  </conditionalFormatting>
  <conditionalFormatting sqref="H110">
    <cfRule type="cellIs" dxfId="979" priority="1270" operator="equal">
      <formula>"si cumple"</formula>
    </cfRule>
    <cfRule type="cellIs" dxfId="978" priority="1271" operator="equal">
      <formula>"No cumple"</formula>
    </cfRule>
    <cfRule type="cellIs" dxfId="977" priority="1272" operator="greaterThan">
      <formula>$H$9</formula>
    </cfRule>
  </conditionalFormatting>
  <conditionalFormatting sqref="G110">
    <cfRule type="cellIs" dxfId="976" priority="1269" operator="equal">
      <formula>"No cumple"</formula>
    </cfRule>
  </conditionalFormatting>
  <conditionalFormatting sqref="H110">
    <cfRule type="cellIs" dxfId="975" priority="1267" operator="equal">
      <formula>"No cumple"</formula>
    </cfRule>
    <cfRule type="cellIs" dxfId="974" priority="1268" operator="greaterThan">
      <formula>$H$9</formula>
    </cfRule>
  </conditionalFormatting>
  <conditionalFormatting sqref="G110">
    <cfRule type="cellIs" dxfId="973" priority="1266" operator="equal">
      <formula>"No cumple"</formula>
    </cfRule>
  </conditionalFormatting>
  <conditionalFormatting sqref="H110">
    <cfRule type="cellIs" dxfId="972" priority="1264" operator="equal">
      <formula>"No cumple"</formula>
    </cfRule>
    <cfRule type="cellIs" dxfId="971" priority="1265" operator="greaterThan">
      <formula>$H$9</formula>
    </cfRule>
  </conditionalFormatting>
  <conditionalFormatting sqref="G110">
    <cfRule type="cellIs" dxfId="970" priority="1263" operator="equal">
      <formula>"No cumple"</formula>
    </cfRule>
  </conditionalFormatting>
  <conditionalFormatting sqref="H110">
    <cfRule type="cellIs" dxfId="969" priority="1261" operator="equal">
      <formula>"No cumple"</formula>
    </cfRule>
    <cfRule type="cellIs" dxfId="968" priority="1262" operator="greaterThan">
      <formula>$H$9</formula>
    </cfRule>
  </conditionalFormatting>
  <conditionalFormatting sqref="G110">
    <cfRule type="cellIs" dxfId="967" priority="1260" operator="equal">
      <formula>"No cumple"</formula>
    </cfRule>
  </conditionalFormatting>
  <conditionalFormatting sqref="H110">
    <cfRule type="cellIs" dxfId="966" priority="1258" operator="equal">
      <formula>"No cumple"</formula>
    </cfRule>
    <cfRule type="cellIs" dxfId="965" priority="1259" operator="greaterThan">
      <formula>$H$9</formula>
    </cfRule>
  </conditionalFormatting>
  <conditionalFormatting sqref="G110">
    <cfRule type="cellIs" dxfId="964" priority="1257" operator="equal">
      <formula>"No cumple"</formula>
    </cfRule>
  </conditionalFormatting>
  <conditionalFormatting sqref="H110">
    <cfRule type="cellIs" dxfId="963" priority="1254" operator="equal">
      <formula>"si cumple"</formula>
    </cfRule>
    <cfRule type="cellIs" dxfId="962" priority="1255" operator="equal">
      <formula>"No cumple"</formula>
    </cfRule>
    <cfRule type="cellIs" dxfId="961" priority="1256" operator="greaterThan">
      <formula>$H$9</formula>
    </cfRule>
  </conditionalFormatting>
  <conditionalFormatting sqref="G110">
    <cfRule type="cellIs" dxfId="960" priority="1253" operator="equal">
      <formula>"No cumple"</formula>
    </cfRule>
  </conditionalFormatting>
  <conditionalFormatting sqref="H122">
    <cfRule type="cellIs" dxfId="959" priority="1251" operator="equal">
      <formula>"No cumple"</formula>
    </cfRule>
    <cfRule type="cellIs" dxfId="958" priority="1252" operator="greaterThan">
      <formula>$H$9</formula>
    </cfRule>
  </conditionalFormatting>
  <conditionalFormatting sqref="G122">
    <cfRule type="cellIs" dxfId="957" priority="1250" operator="equal">
      <formula>"No cumple"</formula>
    </cfRule>
  </conditionalFormatting>
  <conditionalFormatting sqref="H122">
    <cfRule type="cellIs" dxfId="956" priority="1248" operator="equal">
      <formula>"No cumple"</formula>
    </cfRule>
    <cfRule type="cellIs" dxfId="955" priority="1249" operator="greaterThan">
      <formula>$H$9</formula>
    </cfRule>
  </conditionalFormatting>
  <conditionalFormatting sqref="G122">
    <cfRule type="cellIs" dxfId="954" priority="1247" operator="equal">
      <formula>"No cumple"</formula>
    </cfRule>
  </conditionalFormatting>
  <conditionalFormatting sqref="H122">
    <cfRule type="cellIs" dxfId="953" priority="1245" operator="equal">
      <formula>"No cumple"</formula>
    </cfRule>
    <cfRule type="cellIs" dxfId="952" priority="1246" operator="greaterThan">
      <formula>$H$9</formula>
    </cfRule>
  </conditionalFormatting>
  <conditionalFormatting sqref="G122">
    <cfRule type="cellIs" dxfId="951" priority="1244" operator="equal">
      <formula>"No cumple"</formula>
    </cfRule>
  </conditionalFormatting>
  <conditionalFormatting sqref="H122">
    <cfRule type="cellIs" dxfId="950" priority="1242" operator="equal">
      <formula>"No cumple"</formula>
    </cfRule>
    <cfRule type="cellIs" dxfId="949" priority="1243" operator="greaterThan">
      <formula>$H$9</formula>
    </cfRule>
  </conditionalFormatting>
  <conditionalFormatting sqref="G122">
    <cfRule type="cellIs" dxfId="948" priority="1241" operator="equal">
      <formula>"No cumple"</formula>
    </cfRule>
  </conditionalFormatting>
  <conditionalFormatting sqref="H122">
    <cfRule type="cellIs" dxfId="947" priority="1238" operator="equal">
      <formula>"si cumple"</formula>
    </cfRule>
    <cfRule type="cellIs" dxfId="946" priority="1239" operator="equal">
      <formula>"No cumple"</formula>
    </cfRule>
    <cfRule type="cellIs" dxfId="945" priority="1240" operator="greaterThan">
      <formula>$H$9</formula>
    </cfRule>
  </conditionalFormatting>
  <conditionalFormatting sqref="G122">
    <cfRule type="cellIs" dxfId="944" priority="1237" operator="equal">
      <formula>"No cumple"</formula>
    </cfRule>
  </conditionalFormatting>
  <conditionalFormatting sqref="H122">
    <cfRule type="cellIs" dxfId="943" priority="1235" operator="equal">
      <formula>"No cumple"</formula>
    </cfRule>
    <cfRule type="cellIs" dxfId="942" priority="1236" operator="greaterThan">
      <formula>$H$9</formula>
    </cfRule>
  </conditionalFormatting>
  <conditionalFormatting sqref="G122">
    <cfRule type="cellIs" dxfId="941" priority="1234" operator="equal">
      <formula>"No cumple"</formula>
    </cfRule>
  </conditionalFormatting>
  <conditionalFormatting sqref="H122">
    <cfRule type="cellIs" dxfId="940" priority="1232" operator="equal">
      <formula>"No cumple"</formula>
    </cfRule>
    <cfRule type="cellIs" dxfId="939" priority="1233" operator="greaterThan">
      <formula>$H$9</formula>
    </cfRule>
  </conditionalFormatting>
  <conditionalFormatting sqref="G122">
    <cfRule type="cellIs" dxfId="938" priority="1231" operator="equal">
      <formula>"No cumple"</formula>
    </cfRule>
  </conditionalFormatting>
  <conditionalFormatting sqref="H122">
    <cfRule type="cellIs" dxfId="937" priority="1229" operator="equal">
      <formula>"No cumple"</formula>
    </cfRule>
    <cfRule type="cellIs" dxfId="936" priority="1230" operator="greaterThan">
      <formula>$H$9</formula>
    </cfRule>
  </conditionalFormatting>
  <conditionalFormatting sqref="G122">
    <cfRule type="cellIs" dxfId="935" priority="1228" operator="equal">
      <formula>"No cumple"</formula>
    </cfRule>
  </conditionalFormatting>
  <conditionalFormatting sqref="H122">
    <cfRule type="cellIs" dxfId="934" priority="1226" operator="equal">
      <formula>"No cumple"</formula>
    </cfRule>
    <cfRule type="cellIs" dxfId="933" priority="1227" operator="greaterThan">
      <formula>$H$9</formula>
    </cfRule>
  </conditionalFormatting>
  <conditionalFormatting sqref="G122">
    <cfRule type="cellIs" dxfId="932" priority="1225" operator="equal">
      <formula>"No cumple"</formula>
    </cfRule>
  </conditionalFormatting>
  <conditionalFormatting sqref="H122">
    <cfRule type="cellIs" dxfId="931" priority="1222" operator="equal">
      <formula>"si cumple"</formula>
    </cfRule>
    <cfRule type="cellIs" dxfId="930" priority="1223" operator="equal">
      <formula>"No cumple"</formula>
    </cfRule>
    <cfRule type="cellIs" dxfId="929" priority="1224" operator="greaterThan">
      <formula>$H$9</formula>
    </cfRule>
  </conditionalFormatting>
  <conditionalFormatting sqref="G122">
    <cfRule type="cellIs" dxfId="928" priority="1221" operator="equal">
      <formula>"No cumple"</formula>
    </cfRule>
  </conditionalFormatting>
  <conditionalFormatting sqref="H128">
    <cfRule type="cellIs" dxfId="927" priority="1219" operator="equal">
      <formula>"No cumple"</formula>
    </cfRule>
    <cfRule type="cellIs" dxfId="926" priority="1220" operator="greaterThan">
      <formula>$H$9</formula>
    </cfRule>
  </conditionalFormatting>
  <conditionalFormatting sqref="G128">
    <cfRule type="cellIs" dxfId="925" priority="1218" operator="equal">
      <formula>"No cumple"</formula>
    </cfRule>
  </conditionalFormatting>
  <conditionalFormatting sqref="H128">
    <cfRule type="cellIs" dxfId="924" priority="1216" operator="equal">
      <formula>"No cumple"</formula>
    </cfRule>
    <cfRule type="cellIs" dxfId="923" priority="1217" operator="greaterThan">
      <formula>$H$9</formula>
    </cfRule>
  </conditionalFormatting>
  <conditionalFormatting sqref="G128">
    <cfRule type="cellIs" dxfId="922" priority="1215" operator="equal">
      <formula>"No cumple"</formula>
    </cfRule>
  </conditionalFormatting>
  <conditionalFormatting sqref="H128">
    <cfRule type="cellIs" dxfId="921" priority="1213" operator="equal">
      <formula>"No cumple"</formula>
    </cfRule>
    <cfRule type="cellIs" dxfId="920" priority="1214" operator="greaterThan">
      <formula>$H$9</formula>
    </cfRule>
  </conditionalFormatting>
  <conditionalFormatting sqref="G128">
    <cfRule type="cellIs" dxfId="919" priority="1212" operator="equal">
      <formula>"No cumple"</formula>
    </cfRule>
  </conditionalFormatting>
  <conditionalFormatting sqref="H128">
    <cfRule type="cellIs" dxfId="918" priority="1210" operator="equal">
      <formula>"No cumple"</formula>
    </cfRule>
    <cfRule type="cellIs" dxfId="917" priority="1211" operator="greaterThan">
      <formula>$H$9</formula>
    </cfRule>
  </conditionalFormatting>
  <conditionalFormatting sqref="G128">
    <cfRule type="cellIs" dxfId="916" priority="1209" operator="equal">
      <formula>"No cumple"</formula>
    </cfRule>
  </conditionalFormatting>
  <conditionalFormatting sqref="H128">
    <cfRule type="cellIs" dxfId="915" priority="1206" operator="equal">
      <formula>"si cumple"</formula>
    </cfRule>
    <cfRule type="cellIs" dxfId="914" priority="1207" operator="equal">
      <formula>"No cumple"</formula>
    </cfRule>
    <cfRule type="cellIs" dxfId="913" priority="1208" operator="greaterThan">
      <formula>$H$9</formula>
    </cfRule>
  </conditionalFormatting>
  <conditionalFormatting sqref="G128">
    <cfRule type="cellIs" dxfId="912" priority="1205" operator="equal">
      <formula>"No cumple"</formula>
    </cfRule>
  </conditionalFormatting>
  <conditionalFormatting sqref="H128">
    <cfRule type="cellIs" dxfId="911" priority="1203" operator="equal">
      <formula>"No cumple"</formula>
    </cfRule>
    <cfRule type="cellIs" dxfId="910" priority="1204" operator="greaterThan">
      <formula>$H$9</formula>
    </cfRule>
  </conditionalFormatting>
  <conditionalFormatting sqref="G128">
    <cfRule type="cellIs" dxfId="909" priority="1202" operator="equal">
      <formula>"No cumple"</formula>
    </cfRule>
  </conditionalFormatting>
  <conditionalFormatting sqref="H128">
    <cfRule type="cellIs" dxfId="908" priority="1200" operator="equal">
      <formula>"No cumple"</formula>
    </cfRule>
    <cfRule type="cellIs" dxfId="907" priority="1201" operator="greaterThan">
      <formula>$H$9</formula>
    </cfRule>
  </conditionalFormatting>
  <conditionalFormatting sqref="G128">
    <cfRule type="cellIs" dxfId="906" priority="1199" operator="equal">
      <formula>"No cumple"</formula>
    </cfRule>
  </conditionalFormatting>
  <conditionalFormatting sqref="H128">
    <cfRule type="cellIs" dxfId="905" priority="1197" operator="equal">
      <formula>"No cumple"</formula>
    </cfRule>
    <cfRule type="cellIs" dxfId="904" priority="1198" operator="greaterThan">
      <formula>$H$9</formula>
    </cfRule>
  </conditionalFormatting>
  <conditionalFormatting sqref="G128">
    <cfRule type="cellIs" dxfId="903" priority="1196" operator="equal">
      <formula>"No cumple"</formula>
    </cfRule>
  </conditionalFormatting>
  <conditionalFormatting sqref="H128">
    <cfRule type="cellIs" dxfId="902" priority="1194" operator="equal">
      <formula>"No cumple"</formula>
    </cfRule>
    <cfRule type="cellIs" dxfId="901" priority="1195" operator="greaterThan">
      <formula>$H$9</formula>
    </cfRule>
  </conditionalFormatting>
  <conditionalFormatting sqref="G128">
    <cfRule type="cellIs" dxfId="900" priority="1193" operator="equal">
      <formula>"No cumple"</formula>
    </cfRule>
  </conditionalFormatting>
  <conditionalFormatting sqref="H128">
    <cfRule type="cellIs" dxfId="899" priority="1190" operator="equal">
      <formula>"si cumple"</formula>
    </cfRule>
    <cfRule type="cellIs" dxfId="898" priority="1191" operator="equal">
      <formula>"No cumple"</formula>
    </cfRule>
    <cfRule type="cellIs" dxfId="897" priority="1192" operator="greaterThan">
      <formula>$H$9</formula>
    </cfRule>
  </conditionalFormatting>
  <conditionalFormatting sqref="G128">
    <cfRule type="cellIs" dxfId="896" priority="1189" operator="equal">
      <formula>"No cumple"</formula>
    </cfRule>
  </conditionalFormatting>
  <conditionalFormatting sqref="H135">
    <cfRule type="cellIs" dxfId="895" priority="1187" operator="equal">
      <formula>"No cumple"</formula>
    </cfRule>
    <cfRule type="cellIs" dxfId="894" priority="1188" operator="greaterThan">
      <formula>$H$9</formula>
    </cfRule>
  </conditionalFormatting>
  <conditionalFormatting sqref="G135">
    <cfRule type="cellIs" dxfId="893" priority="1186" operator="equal">
      <formula>"No cumple"</formula>
    </cfRule>
  </conditionalFormatting>
  <conditionalFormatting sqref="H135">
    <cfRule type="cellIs" dxfId="892" priority="1184" operator="equal">
      <formula>"No cumple"</formula>
    </cfRule>
    <cfRule type="cellIs" dxfId="891" priority="1185" operator="greaterThan">
      <formula>$H$9</formula>
    </cfRule>
  </conditionalFormatting>
  <conditionalFormatting sqref="G135">
    <cfRule type="cellIs" dxfId="890" priority="1183" operator="equal">
      <formula>"No cumple"</formula>
    </cfRule>
  </conditionalFormatting>
  <conditionalFormatting sqref="H135">
    <cfRule type="cellIs" dxfId="889" priority="1181" operator="equal">
      <formula>"No cumple"</formula>
    </cfRule>
    <cfRule type="cellIs" dxfId="888" priority="1182" operator="greaterThan">
      <formula>$H$9</formula>
    </cfRule>
  </conditionalFormatting>
  <conditionalFormatting sqref="G135">
    <cfRule type="cellIs" dxfId="887" priority="1180" operator="equal">
      <formula>"No cumple"</formula>
    </cfRule>
  </conditionalFormatting>
  <conditionalFormatting sqref="H135">
    <cfRule type="cellIs" dxfId="886" priority="1178" operator="equal">
      <formula>"No cumple"</formula>
    </cfRule>
    <cfRule type="cellIs" dxfId="885" priority="1179" operator="greaterThan">
      <formula>$H$9</formula>
    </cfRule>
  </conditionalFormatting>
  <conditionalFormatting sqref="G135">
    <cfRule type="cellIs" dxfId="884" priority="1177" operator="equal">
      <formula>"No cumple"</formula>
    </cfRule>
  </conditionalFormatting>
  <conditionalFormatting sqref="H135">
    <cfRule type="cellIs" dxfId="883" priority="1174" operator="equal">
      <formula>"si cumple"</formula>
    </cfRule>
    <cfRule type="cellIs" dxfId="882" priority="1175" operator="equal">
      <formula>"No cumple"</formula>
    </cfRule>
    <cfRule type="cellIs" dxfId="881" priority="1176" operator="greaterThan">
      <formula>$H$9</formula>
    </cfRule>
  </conditionalFormatting>
  <conditionalFormatting sqref="G135">
    <cfRule type="cellIs" dxfId="880" priority="1173" operator="equal">
      <formula>"No cumple"</formula>
    </cfRule>
  </conditionalFormatting>
  <conditionalFormatting sqref="H135">
    <cfRule type="cellIs" dxfId="879" priority="1171" operator="equal">
      <formula>"No cumple"</formula>
    </cfRule>
    <cfRule type="cellIs" dxfId="878" priority="1172" operator="greaterThan">
      <formula>$H$9</formula>
    </cfRule>
  </conditionalFormatting>
  <conditionalFormatting sqref="G135">
    <cfRule type="cellIs" dxfId="877" priority="1170" operator="equal">
      <formula>"No cumple"</formula>
    </cfRule>
  </conditionalFormatting>
  <conditionalFormatting sqref="H135">
    <cfRule type="cellIs" dxfId="876" priority="1168" operator="equal">
      <formula>"No cumple"</formula>
    </cfRule>
    <cfRule type="cellIs" dxfId="875" priority="1169" operator="greaterThan">
      <formula>$H$9</formula>
    </cfRule>
  </conditionalFormatting>
  <conditionalFormatting sqref="G135">
    <cfRule type="cellIs" dxfId="874" priority="1167" operator="equal">
      <formula>"No cumple"</formula>
    </cfRule>
  </conditionalFormatting>
  <conditionalFormatting sqref="H135">
    <cfRule type="cellIs" dxfId="873" priority="1165" operator="equal">
      <formula>"No cumple"</formula>
    </cfRule>
    <cfRule type="cellIs" dxfId="872" priority="1166" operator="greaterThan">
      <formula>$H$9</formula>
    </cfRule>
  </conditionalFormatting>
  <conditionalFormatting sqref="G135">
    <cfRule type="cellIs" dxfId="871" priority="1164" operator="equal">
      <formula>"No cumple"</formula>
    </cfRule>
  </conditionalFormatting>
  <conditionalFormatting sqref="H135">
    <cfRule type="cellIs" dxfId="870" priority="1162" operator="equal">
      <formula>"No cumple"</formula>
    </cfRule>
    <cfRule type="cellIs" dxfId="869" priority="1163" operator="greaterThan">
      <formula>$H$9</formula>
    </cfRule>
  </conditionalFormatting>
  <conditionalFormatting sqref="G135">
    <cfRule type="cellIs" dxfId="868" priority="1161" operator="equal">
      <formula>"No cumple"</formula>
    </cfRule>
  </conditionalFormatting>
  <conditionalFormatting sqref="H135">
    <cfRule type="cellIs" dxfId="867" priority="1158" operator="equal">
      <formula>"si cumple"</formula>
    </cfRule>
    <cfRule type="cellIs" dxfId="866" priority="1159" operator="equal">
      <formula>"No cumple"</formula>
    </cfRule>
    <cfRule type="cellIs" dxfId="865" priority="1160" operator="greaterThan">
      <formula>$H$9</formula>
    </cfRule>
  </conditionalFormatting>
  <conditionalFormatting sqref="G135">
    <cfRule type="cellIs" dxfId="864" priority="1157" operator="equal">
      <formula>"No cumple"</formula>
    </cfRule>
  </conditionalFormatting>
  <conditionalFormatting sqref="H147">
    <cfRule type="cellIs" dxfId="863" priority="1155" operator="equal">
      <formula>"No cumple"</formula>
    </cfRule>
    <cfRule type="cellIs" dxfId="862" priority="1156" operator="greaterThan">
      <formula>$H$9</formula>
    </cfRule>
  </conditionalFormatting>
  <conditionalFormatting sqref="G147">
    <cfRule type="cellIs" dxfId="861" priority="1154" operator="equal">
      <formula>"No cumple"</formula>
    </cfRule>
  </conditionalFormatting>
  <conditionalFormatting sqref="H147">
    <cfRule type="cellIs" dxfId="860" priority="1152" operator="equal">
      <formula>"No cumple"</formula>
    </cfRule>
    <cfRule type="cellIs" dxfId="859" priority="1153" operator="greaterThan">
      <formula>$H$9</formula>
    </cfRule>
  </conditionalFormatting>
  <conditionalFormatting sqref="G147">
    <cfRule type="cellIs" dxfId="858" priority="1151" operator="equal">
      <formula>"No cumple"</formula>
    </cfRule>
  </conditionalFormatting>
  <conditionalFormatting sqref="H147">
    <cfRule type="cellIs" dxfId="857" priority="1149" operator="equal">
      <formula>"No cumple"</formula>
    </cfRule>
    <cfRule type="cellIs" dxfId="856" priority="1150" operator="greaterThan">
      <formula>$H$9</formula>
    </cfRule>
  </conditionalFormatting>
  <conditionalFormatting sqref="G147">
    <cfRule type="cellIs" dxfId="855" priority="1148" operator="equal">
      <formula>"No cumple"</formula>
    </cfRule>
  </conditionalFormatting>
  <conditionalFormatting sqref="H147">
    <cfRule type="cellIs" dxfId="854" priority="1146" operator="equal">
      <formula>"No cumple"</formula>
    </cfRule>
    <cfRule type="cellIs" dxfId="853" priority="1147" operator="greaterThan">
      <formula>$H$9</formula>
    </cfRule>
  </conditionalFormatting>
  <conditionalFormatting sqref="G147">
    <cfRule type="cellIs" dxfId="852" priority="1145" operator="equal">
      <formula>"No cumple"</formula>
    </cfRule>
  </conditionalFormatting>
  <conditionalFormatting sqref="H147">
    <cfRule type="cellIs" dxfId="851" priority="1142" operator="equal">
      <formula>"si cumple"</formula>
    </cfRule>
    <cfRule type="cellIs" dxfId="850" priority="1143" operator="equal">
      <formula>"No cumple"</formula>
    </cfRule>
    <cfRule type="cellIs" dxfId="849" priority="1144" operator="greaterThan">
      <formula>$H$9</formula>
    </cfRule>
  </conditionalFormatting>
  <conditionalFormatting sqref="G147">
    <cfRule type="cellIs" dxfId="848" priority="1141" operator="equal">
      <formula>"No cumple"</formula>
    </cfRule>
  </conditionalFormatting>
  <conditionalFormatting sqref="H147">
    <cfRule type="cellIs" dxfId="847" priority="1139" operator="equal">
      <formula>"No cumple"</formula>
    </cfRule>
    <cfRule type="cellIs" dxfId="846" priority="1140" operator="greaterThan">
      <formula>$H$9</formula>
    </cfRule>
  </conditionalFormatting>
  <conditionalFormatting sqref="G147">
    <cfRule type="cellIs" dxfId="845" priority="1138" operator="equal">
      <formula>"No cumple"</formula>
    </cfRule>
  </conditionalFormatting>
  <conditionalFormatting sqref="H147">
    <cfRule type="cellIs" dxfId="844" priority="1136" operator="equal">
      <formula>"No cumple"</formula>
    </cfRule>
    <cfRule type="cellIs" dxfId="843" priority="1137" operator="greaterThan">
      <formula>$H$9</formula>
    </cfRule>
  </conditionalFormatting>
  <conditionalFormatting sqref="G147">
    <cfRule type="cellIs" dxfId="842" priority="1135" operator="equal">
      <formula>"No cumple"</formula>
    </cfRule>
  </conditionalFormatting>
  <conditionalFormatting sqref="H147">
    <cfRule type="cellIs" dxfId="841" priority="1133" operator="equal">
      <formula>"No cumple"</formula>
    </cfRule>
    <cfRule type="cellIs" dxfId="840" priority="1134" operator="greaterThan">
      <formula>$H$9</formula>
    </cfRule>
  </conditionalFormatting>
  <conditionalFormatting sqref="G147">
    <cfRule type="cellIs" dxfId="839" priority="1132" operator="equal">
      <formula>"No cumple"</formula>
    </cfRule>
  </conditionalFormatting>
  <conditionalFormatting sqref="H147">
    <cfRule type="cellIs" dxfId="838" priority="1130" operator="equal">
      <formula>"No cumple"</formula>
    </cfRule>
    <cfRule type="cellIs" dxfId="837" priority="1131" operator="greaterThan">
      <formula>$H$9</formula>
    </cfRule>
  </conditionalFormatting>
  <conditionalFormatting sqref="G147">
    <cfRule type="cellIs" dxfId="836" priority="1129" operator="equal">
      <formula>"No cumple"</formula>
    </cfRule>
  </conditionalFormatting>
  <conditionalFormatting sqref="H147">
    <cfRule type="cellIs" dxfId="835" priority="1126" operator="equal">
      <formula>"si cumple"</formula>
    </cfRule>
    <cfRule type="cellIs" dxfId="834" priority="1127" operator="equal">
      <formula>"No cumple"</formula>
    </cfRule>
    <cfRule type="cellIs" dxfId="833" priority="1128" operator="greaterThan">
      <formula>$H$9</formula>
    </cfRule>
  </conditionalFormatting>
  <conditionalFormatting sqref="G147">
    <cfRule type="cellIs" dxfId="832" priority="1125" operator="equal">
      <formula>"No cumple"</formula>
    </cfRule>
  </conditionalFormatting>
  <conditionalFormatting sqref="H151">
    <cfRule type="cellIs" dxfId="831" priority="1123" operator="equal">
      <formula>"No cumple"</formula>
    </cfRule>
    <cfRule type="cellIs" dxfId="830" priority="1124" operator="greaterThan">
      <formula>$H$9</formula>
    </cfRule>
  </conditionalFormatting>
  <conditionalFormatting sqref="G151">
    <cfRule type="cellIs" dxfId="829" priority="1122" operator="equal">
      <formula>"No cumple"</formula>
    </cfRule>
  </conditionalFormatting>
  <conditionalFormatting sqref="H151">
    <cfRule type="cellIs" dxfId="828" priority="1120" operator="equal">
      <formula>"No cumple"</formula>
    </cfRule>
    <cfRule type="cellIs" dxfId="827" priority="1121" operator="greaterThan">
      <formula>$H$9</formula>
    </cfRule>
  </conditionalFormatting>
  <conditionalFormatting sqref="G151">
    <cfRule type="cellIs" dxfId="826" priority="1119" operator="equal">
      <formula>"No cumple"</formula>
    </cfRule>
  </conditionalFormatting>
  <conditionalFormatting sqref="H151">
    <cfRule type="cellIs" dxfId="825" priority="1117" operator="equal">
      <formula>"No cumple"</formula>
    </cfRule>
    <cfRule type="cellIs" dxfId="824" priority="1118" operator="greaterThan">
      <formula>$H$9</formula>
    </cfRule>
  </conditionalFormatting>
  <conditionalFormatting sqref="G151">
    <cfRule type="cellIs" dxfId="823" priority="1116" operator="equal">
      <formula>"No cumple"</formula>
    </cfRule>
  </conditionalFormatting>
  <conditionalFormatting sqref="H151">
    <cfRule type="cellIs" dxfId="822" priority="1114" operator="equal">
      <formula>"No cumple"</formula>
    </cfRule>
    <cfRule type="cellIs" dxfId="821" priority="1115" operator="greaterThan">
      <formula>$H$9</formula>
    </cfRule>
  </conditionalFormatting>
  <conditionalFormatting sqref="G151">
    <cfRule type="cellIs" dxfId="820" priority="1113" operator="equal">
      <formula>"No cumple"</formula>
    </cfRule>
  </conditionalFormatting>
  <conditionalFormatting sqref="H151">
    <cfRule type="cellIs" dxfId="819" priority="1110" operator="equal">
      <formula>"si cumple"</formula>
    </cfRule>
    <cfRule type="cellIs" dxfId="818" priority="1111" operator="equal">
      <formula>"No cumple"</formula>
    </cfRule>
    <cfRule type="cellIs" dxfId="817" priority="1112" operator="greaterThan">
      <formula>$H$9</formula>
    </cfRule>
  </conditionalFormatting>
  <conditionalFormatting sqref="G151">
    <cfRule type="cellIs" dxfId="816" priority="1109" operator="equal">
      <formula>"No cumple"</formula>
    </cfRule>
  </conditionalFormatting>
  <conditionalFormatting sqref="H151">
    <cfRule type="cellIs" dxfId="815" priority="1107" operator="equal">
      <formula>"No cumple"</formula>
    </cfRule>
    <cfRule type="cellIs" dxfId="814" priority="1108" operator="greaterThan">
      <formula>$H$9</formula>
    </cfRule>
  </conditionalFormatting>
  <conditionalFormatting sqref="G151">
    <cfRule type="cellIs" dxfId="813" priority="1106" operator="equal">
      <formula>"No cumple"</formula>
    </cfRule>
  </conditionalFormatting>
  <conditionalFormatting sqref="H151">
    <cfRule type="cellIs" dxfId="812" priority="1104" operator="equal">
      <formula>"No cumple"</formula>
    </cfRule>
    <cfRule type="cellIs" dxfId="811" priority="1105" operator="greaterThan">
      <formula>$H$9</formula>
    </cfRule>
  </conditionalFormatting>
  <conditionalFormatting sqref="G151">
    <cfRule type="cellIs" dxfId="810" priority="1103" operator="equal">
      <formula>"No cumple"</formula>
    </cfRule>
  </conditionalFormatting>
  <conditionalFormatting sqref="H151">
    <cfRule type="cellIs" dxfId="809" priority="1101" operator="equal">
      <formula>"No cumple"</formula>
    </cfRule>
    <cfRule type="cellIs" dxfId="808" priority="1102" operator="greaterThan">
      <formula>$H$9</formula>
    </cfRule>
  </conditionalFormatting>
  <conditionalFormatting sqref="G151">
    <cfRule type="cellIs" dxfId="807" priority="1100" operator="equal">
      <formula>"No cumple"</formula>
    </cfRule>
  </conditionalFormatting>
  <conditionalFormatting sqref="H151">
    <cfRule type="cellIs" dxfId="806" priority="1098" operator="equal">
      <formula>"No cumple"</formula>
    </cfRule>
    <cfRule type="cellIs" dxfId="805" priority="1099" operator="greaterThan">
      <formula>$H$9</formula>
    </cfRule>
  </conditionalFormatting>
  <conditionalFormatting sqref="G151">
    <cfRule type="cellIs" dxfId="804" priority="1097" operator="equal">
      <formula>"No cumple"</formula>
    </cfRule>
  </conditionalFormatting>
  <conditionalFormatting sqref="H151">
    <cfRule type="cellIs" dxfId="803" priority="1094" operator="equal">
      <formula>"si cumple"</formula>
    </cfRule>
    <cfRule type="cellIs" dxfId="802" priority="1095" operator="equal">
      <formula>"No cumple"</formula>
    </cfRule>
    <cfRule type="cellIs" dxfId="801" priority="1096" operator="greaterThan">
      <formula>$H$9</formula>
    </cfRule>
  </conditionalFormatting>
  <conditionalFormatting sqref="G151">
    <cfRule type="cellIs" dxfId="800" priority="1093" operator="equal">
      <formula>"No cumple"</formula>
    </cfRule>
  </conditionalFormatting>
  <conditionalFormatting sqref="H154">
    <cfRule type="cellIs" dxfId="799" priority="1091" operator="equal">
      <formula>"No cumple"</formula>
    </cfRule>
    <cfRule type="cellIs" dxfId="798" priority="1092" operator="greaterThan">
      <formula>$H$9</formula>
    </cfRule>
  </conditionalFormatting>
  <conditionalFormatting sqref="G154">
    <cfRule type="cellIs" dxfId="797" priority="1090" operator="equal">
      <formula>"No cumple"</formula>
    </cfRule>
  </conditionalFormatting>
  <conditionalFormatting sqref="H154">
    <cfRule type="cellIs" dxfId="796" priority="1088" operator="equal">
      <formula>"No cumple"</formula>
    </cfRule>
    <cfRule type="cellIs" dxfId="795" priority="1089" operator="greaterThan">
      <formula>$H$9</formula>
    </cfRule>
  </conditionalFormatting>
  <conditionalFormatting sqref="G154">
    <cfRule type="cellIs" dxfId="794" priority="1087" operator="equal">
      <formula>"No cumple"</formula>
    </cfRule>
  </conditionalFormatting>
  <conditionalFormatting sqref="H154">
    <cfRule type="cellIs" dxfId="793" priority="1085" operator="equal">
      <formula>"No cumple"</formula>
    </cfRule>
    <cfRule type="cellIs" dxfId="792" priority="1086" operator="greaterThan">
      <formula>$H$9</formula>
    </cfRule>
  </conditionalFormatting>
  <conditionalFormatting sqref="G154">
    <cfRule type="cellIs" dxfId="791" priority="1084" operator="equal">
      <formula>"No cumple"</formula>
    </cfRule>
  </conditionalFormatting>
  <conditionalFormatting sqref="H154">
    <cfRule type="cellIs" dxfId="790" priority="1082" operator="equal">
      <formula>"No cumple"</formula>
    </cfRule>
    <cfRule type="cellIs" dxfId="789" priority="1083" operator="greaterThan">
      <formula>$H$9</formula>
    </cfRule>
  </conditionalFormatting>
  <conditionalFormatting sqref="G154">
    <cfRule type="cellIs" dxfId="788" priority="1081" operator="equal">
      <formula>"No cumple"</formula>
    </cfRule>
  </conditionalFormatting>
  <conditionalFormatting sqref="H154">
    <cfRule type="cellIs" dxfId="787" priority="1078" operator="equal">
      <formula>"si cumple"</formula>
    </cfRule>
    <cfRule type="cellIs" dxfId="786" priority="1079" operator="equal">
      <formula>"No cumple"</formula>
    </cfRule>
    <cfRule type="cellIs" dxfId="785" priority="1080" operator="greaterThan">
      <formula>$H$9</formula>
    </cfRule>
  </conditionalFormatting>
  <conditionalFormatting sqref="G154">
    <cfRule type="cellIs" dxfId="784" priority="1077" operator="equal">
      <formula>"No cumple"</formula>
    </cfRule>
  </conditionalFormatting>
  <conditionalFormatting sqref="H154">
    <cfRule type="cellIs" dxfId="783" priority="1075" operator="equal">
      <formula>"No cumple"</formula>
    </cfRule>
    <cfRule type="cellIs" dxfId="782" priority="1076" operator="greaterThan">
      <formula>$H$9</formula>
    </cfRule>
  </conditionalFormatting>
  <conditionalFormatting sqref="G154">
    <cfRule type="cellIs" dxfId="781" priority="1074" operator="equal">
      <formula>"No cumple"</formula>
    </cfRule>
  </conditionalFormatting>
  <conditionalFormatting sqref="H154">
    <cfRule type="cellIs" dxfId="780" priority="1072" operator="equal">
      <formula>"No cumple"</formula>
    </cfRule>
    <cfRule type="cellIs" dxfId="779" priority="1073" operator="greaterThan">
      <formula>$H$9</formula>
    </cfRule>
  </conditionalFormatting>
  <conditionalFormatting sqref="G154">
    <cfRule type="cellIs" dxfId="778" priority="1071" operator="equal">
      <formula>"No cumple"</formula>
    </cfRule>
  </conditionalFormatting>
  <conditionalFormatting sqref="H154">
    <cfRule type="cellIs" dxfId="777" priority="1069" operator="equal">
      <formula>"No cumple"</formula>
    </cfRule>
    <cfRule type="cellIs" dxfId="776" priority="1070" operator="greaterThan">
      <formula>$H$9</formula>
    </cfRule>
  </conditionalFormatting>
  <conditionalFormatting sqref="G154">
    <cfRule type="cellIs" dxfId="775" priority="1068" operator="equal">
      <formula>"No cumple"</formula>
    </cfRule>
  </conditionalFormatting>
  <conditionalFormatting sqref="H154">
    <cfRule type="cellIs" dxfId="774" priority="1066" operator="equal">
      <formula>"No cumple"</formula>
    </cfRule>
    <cfRule type="cellIs" dxfId="773" priority="1067" operator="greaterThan">
      <formula>$H$9</formula>
    </cfRule>
  </conditionalFormatting>
  <conditionalFormatting sqref="G154">
    <cfRule type="cellIs" dxfId="772" priority="1065" operator="equal">
      <formula>"No cumple"</formula>
    </cfRule>
  </conditionalFormatting>
  <conditionalFormatting sqref="H154">
    <cfRule type="cellIs" dxfId="771" priority="1062" operator="equal">
      <formula>"si cumple"</formula>
    </cfRule>
    <cfRule type="cellIs" dxfId="770" priority="1063" operator="equal">
      <formula>"No cumple"</formula>
    </cfRule>
    <cfRule type="cellIs" dxfId="769" priority="1064" operator="greaterThan">
      <formula>$H$9</formula>
    </cfRule>
  </conditionalFormatting>
  <conditionalFormatting sqref="G154">
    <cfRule type="cellIs" dxfId="768" priority="1061" operator="equal">
      <formula>"No cumple"</formula>
    </cfRule>
  </conditionalFormatting>
  <conditionalFormatting sqref="H161">
    <cfRule type="cellIs" dxfId="767" priority="1059" operator="equal">
      <formula>"No cumple"</formula>
    </cfRule>
    <cfRule type="cellIs" dxfId="766" priority="1060" operator="greaterThan">
      <formula>$H$9</formula>
    </cfRule>
  </conditionalFormatting>
  <conditionalFormatting sqref="G161">
    <cfRule type="cellIs" dxfId="765" priority="1058" operator="equal">
      <formula>"No cumple"</formula>
    </cfRule>
  </conditionalFormatting>
  <conditionalFormatting sqref="H161">
    <cfRule type="cellIs" dxfId="764" priority="1056" operator="equal">
      <formula>"No cumple"</formula>
    </cfRule>
    <cfRule type="cellIs" dxfId="763" priority="1057" operator="greaterThan">
      <formula>$H$9</formula>
    </cfRule>
  </conditionalFormatting>
  <conditionalFormatting sqref="G161">
    <cfRule type="cellIs" dxfId="762" priority="1055" operator="equal">
      <formula>"No cumple"</formula>
    </cfRule>
  </conditionalFormatting>
  <conditionalFormatting sqref="H161">
    <cfRule type="cellIs" dxfId="761" priority="1053" operator="equal">
      <formula>"No cumple"</formula>
    </cfRule>
    <cfRule type="cellIs" dxfId="760" priority="1054" operator="greaterThan">
      <formula>$H$9</formula>
    </cfRule>
  </conditionalFormatting>
  <conditionalFormatting sqref="G161">
    <cfRule type="cellIs" dxfId="759" priority="1052" operator="equal">
      <formula>"No cumple"</formula>
    </cfRule>
  </conditionalFormatting>
  <conditionalFormatting sqref="H161">
    <cfRule type="cellIs" dxfId="758" priority="1050" operator="equal">
      <formula>"No cumple"</formula>
    </cfRule>
    <cfRule type="cellIs" dxfId="757" priority="1051" operator="greaterThan">
      <formula>$H$9</formula>
    </cfRule>
  </conditionalFormatting>
  <conditionalFormatting sqref="G161">
    <cfRule type="cellIs" dxfId="756" priority="1049" operator="equal">
      <formula>"No cumple"</formula>
    </cfRule>
  </conditionalFormatting>
  <conditionalFormatting sqref="H161">
    <cfRule type="cellIs" dxfId="755" priority="1046" operator="equal">
      <formula>"si cumple"</formula>
    </cfRule>
    <cfRule type="cellIs" dxfId="754" priority="1047" operator="equal">
      <formula>"No cumple"</formula>
    </cfRule>
    <cfRule type="cellIs" dxfId="753" priority="1048" operator="greaterThan">
      <formula>$H$9</formula>
    </cfRule>
  </conditionalFormatting>
  <conditionalFormatting sqref="G161">
    <cfRule type="cellIs" dxfId="752" priority="1045" operator="equal">
      <formula>"No cumple"</formula>
    </cfRule>
  </conditionalFormatting>
  <conditionalFormatting sqref="H161">
    <cfRule type="cellIs" dxfId="751" priority="1043" operator="equal">
      <formula>"No cumple"</formula>
    </cfRule>
    <cfRule type="cellIs" dxfId="750" priority="1044" operator="greaterThan">
      <formula>$H$9</formula>
    </cfRule>
  </conditionalFormatting>
  <conditionalFormatting sqref="G161">
    <cfRule type="cellIs" dxfId="749" priority="1042" operator="equal">
      <formula>"No cumple"</formula>
    </cfRule>
  </conditionalFormatting>
  <conditionalFormatting sqref="H161">
    <cfRule type="cellIs" dxfId="748" priority="1040" operator="equal">
      <formula>"No cumple"</formula>
    </cfRule>
    <cfRule type="cellIs" dxfId="747" priority="1041" operator="greaterThan">
      <formula>$H$9</formula>
    </cfRule>
  </conditionalFormatting>
  <conditionalFormatting sqref="G161">
    <cfRule type="cellIs" dxfId="746" priority="1039" operator="equal">
      <formula>"No cumple"</formula>
    </cfRule>
  </conditionalFormatting>
  <conditionalFormatting sqref="H161">
    <cfRule type="cellIs" dxfId="745" priority="1037" operator="equal">
      <formula>"No cumple"</formula>
    </cfRule>
    <cfRule type="cellIs" dxfId="744" priority="1038" operator="greaterThan">
      <formula>$H$9</formula>
    </cfRule>
  </conditionalFormatting>
  <conditionalFormatting sqref="G161">
    <cfRule type="cellIs" dxfId="743" priority="1036" operator="equal">
      <formula>"No cumple"</formula>
    </cfRule>
  </conditionalFormatting>
  <conditionalFormatting sqref="H161">
    <cfRule type="cellIs" dxfId="742" priority="1034" operator="equal">
      <formula>"No cumple"</formula>
    </cfRule>
    <cfRule type="cellIs" dxfId="741" priority="1035" operator="greaterThan">
      <formula>$H$9</formula>
    </cfRule>
  </conditionalFormatting>
  <conditionalFormatting sqref="G161">
    <cfRule type="cellIs" dxfId="740" priority="1033" operator="equal">
      <formula>"No cumple"</formula>
    </cfRule>
  </conditionalFormatting>
  <conditionalFormatting sqref="H161">
    <cfRule type="cellIs" dxfId="739" priority="1030" operator="equal">
      <formula>"si cumple"</formula>
    </cfRule>
    <cfRule type="cellIs" dxfId="738" priority="1031" operator="equal">
      <formula>"No cumple"</formula>
    </cfRule>
    <cfRule type="cellIs" dxfId="737" priority="1032" operator="greaterThan">
      <formula>$H$9</formula>
    </cfRule>
  </conditionalFormatting>
  <conditionalFormatting sqref="G161">
    <cfRule type="cellIs" dxfId="736" priority="1029" operator="equal">
      <formula>"No cumple"</formula>
    </cfRule>
  </conditionalFormatting>
  <conditionalFormatting sqref="H164">
    <cfRule type="cellIs" dxfId="735" priority="1027" operator="equal">
      <formula>"No cumple"</formula>
    </cfRule>
    <cfRule type="cellIs" dxfId="734" priority="1028" operator="greaterThan">
      <formula>$H$9</formula>
    </cfRule>
  </conditionalFormatting>
  <conditionalFormatting sqref="G164">
    <cfRule type="cellIs" dxfId="733" priority="1026" operator="equal">
      <formula>"No cumple"</formula>
    </cfRule>
  </conditionalFormatting>
  <conditionalFormatting sqref="H164">
    <cfRule type="cellIs" dxfId="732" priority="1024" operator="equal">
      <formula>"No cumple"</formula>
    </cfRule>
    <cfRule type="cellIs" dxfId="731" priority="1025" operator="greaterThan">
      <formula>$H$9</formula>
    </cfRule>
  </conditionalFormatting>
  <conditionalFormatting sqref="G164">
    <cfRule type="cellIs" dxfId="730" priority="1023" operator="equal">
      <formula>"No cumple"</formula>
    </cfRule>
  </conditionalFormatting>
  <conditionalFormatting sqref="H164">
    <cfRule type="cellIs" dxfId="729" priority="1021" operator="equal">
      <formula>"No cumple"</formula>
    </cfRule>
    <cfRule type="cellIs" dxfId="728" priority="1022" operator="greaterThan">
      <formula>$H$9</formula>
    </cfRule>
  </conditionalFormatting>
  <conditionalFormatting sqref="G164">
    <cfRule type="cellIs" dxfId="727" priority="1020" operator="equal">
      <formula>"No cumple"</formula>
    </cfRule>
  </conditionalFormatting>
  <conditionalFormatting sqref="H164">
    <cfRule type="cellIs" dxfId="726" priority="1018" operator="equal">
      <formula>"No cumple"</formula>
    </cfRule>
    <cfRule type="cellIs" dxfId="725" priority="1019" operator="greaterThan">
      <formula>$H$9</formula>
    </cfRule>
  </conditionalFormatting>
  <conditionalFormatting sqref="G164">
    <cfRule type="cellIs" dxfId="724" priority="1017" operator="equal">
      <formula>"No cumple"</formula>
    </cfRule>
  </conditionalFormatting>
  <conditionalFormatting sqref="H164">
    <cfRule type="cellIs" dxfId="723" priority="1014" operator="equal">
      <formula>"si cumple"</formula>
    </cfRule>
    <cfRule type="cellIs" dxfId="722" priority="1015" operator="equal">
      <formula>"No cumple"</formula>
    </cfRule>
    <cfRule type="cellIs" dxfId="721" priority="1016" operator="greaterThan">
      <formula>$H$9</formula>
    </cfRule>
  </conditionalFormatting>
  <conditionalFormatting sqref="G164">
    <cfRule type="cellIs" dxfId="720" priority="1013" operator="equal">
      <formula>"No cumple"</formula>
    </cfRule>
  </conditionalFormatting>
  <conditionalFormatting sqref="H164">
    <cfRule type="cellIs" dxfId="719" priority="1011" operator="equal">
      <formula>"No cumple"</formula>
    </cfRule>
    <cfRule type="cellIs" dxfId="718" priority="1012" operator="greaterThan">
      <formula>$H$9</formula>
    </cfRule>
  </conditionalFormatting>
  <conditionalFormatting sqref="G164">
    <cfRule type="cellIs" dxfId="717" priority="1010" operator="equal">
      <formula>"No cumple"</formula>
    </cfRule>
  </conditionalFormatting>
  <conditionalFormatting sqref="H164">
    <cfRule type="cellIs" dxfId="716" priority="1008" operator="equal">
      <formula>"No cumple"</formula>
    </cfRule>
    <cfRule type="cellIs" dxfId="715" priority="1009" operator="greaterThan">
      <formula>$H$9</formula>
    </cfRule>
  </conditionalFormatting>
  <conditionalFormatting sqref="G164">
    <cfRule type="cellIs" dxfId="714" priority="1007" operator="equal">
      <formula>"No cumple"</formula>
    </cfRule>
  </conditionalFormatting>
  <conditionalFormatting sqref="H164">
    <cfRule type="cellIs" dxfId="713" priority="1005" operator="equal">
      <formula>"No cumple"</formula>
    </cfRule>
    <cfRule type="cellIs" dxfId="712" priority="1006" operator="greaterThan">
      <formula>$H$9</formula>
    </cfRule>
  </conditionalFormatting>
  <conditionalFormatting sqref="G164">
    <cfRule type="cellIs" dxfId="711" priority="1004" operator="equal">
      <formula>"No cumple"</formula>
    </cfRule>
  </conditionalFormatting>
  <conditionalFormatting sqref="H164">
    <cfRule type="cellIs" dxfId="710" priority="1002" operator="equal">
      <formula>"No cumple"</formula>
    </cfRule>
    <cfRule type="cellIs" dxfId="709" priority="1003" operator="greaterThan">
      <formula>$H$9</formula>
    </cfRule>
  </conditionalFormatting>
  <conditionalFormatting sqref="G164">
    <cfRule type="cellIs" dxfId="708" priority="1001" operator="equal">
      <formula>"No cumple"</formula>
    </cfRule>
  </conditionalFormatting>
  <conditionalFormatting sqref="H164">
    <cfRule type="cellIs" dxfId="707" priority="998" operator="equal">
      <formula>"si cumple"</formula>
    </cfRule>
    <cfRule type="cellIs" dxfId="706" priority="999" operator="equal">
      <formula>"No cumple"</formula>
    </cfRule>
    <cfRule type="cellIs" dxfId="705" priority="1000" operator="greaterThan">
      <formula>$H$9</formula>
    </cfRule>
  </conditionalFormatting>
  <conditionalFormatting sqref="G164">
    <cfRule type="cellIs" dxfId="704" priority="997" operator="equal">
      <formula>"No cumple"</formula>
    </cfRule>
  </conditionalFormatting>
  <conditionalFormatting sqref="H180">
    <cfRule type="cellIs" dxfId="703" priority="995" operator="equal">
      <formula>"No cumple"</formula>
    </cfRule>
    <cfRule type="cellIs" dxfId="702" priority="996" operator="greaterThan">
      <formula>$H$9</formula>
    </cfRule>
  </conditionalFormatting>
  <conditionalFormatting sqref="G180">
    <cfRule type="cellIs" dxfId="701" priority="994" operator="equal">
      <formula>"No cumple"</formula>
    </cfRule>
  </conditionalFormatting>
  <conditionalFormatting sqref="H180">
    <cfRule type="cellIs" dxfId="700" priority="992" operator="equal">
      <formula>"No cumple"</formula>
    </cfRule>
    <cfRule type="cellIs" dxfId="699" priority="993" operator="greaterThan">
      <formula>$H$9</formula>
    </cfRule>
  </conditionalFormatting>
  <conditionalFormatting sqref="G180">
    <cfRule type="cellIs" dxfId="698" priority="991" operator="equal">
      <formula>"No cumple"</formula>
    </cfRule>
  </conditionalFormatting>
  <conditionalFormatting sqref="H180">
    <cfRule type="cellIs" dxfId="697" priority="989" operator="equal">
      <formula>"No cumple"</formula>
    </cfRule>
    <cfRule type="cellIs" dxfId="696" priority="990" operator="greaterThan">
      <formula>$H$9</formula>
    </cfRule>
  </conditionalFormatting>
  <conditionalFormatting sqref="G180">
    <cfRule type="cellIs" dxfId="695" priority="988" operator="equal">
      <formula>"No cumple"</formula>
    </cfRule>
  </conditionalFormatting>
  <conditionalFormatting sqref="H180">
    <cfRule type="cellIs" dxfId="694" priority="986" operator="equal">
      <formula>"No cumple"</formula>
    </cfRule>
    <cfRule type="cellIs" dxfId="693" priority="987" operator="greaterThan">
      <formula>$H$9</formula>
    </cfRule>
  </conditionalFormatting>
  <conditionalFormatting sqref="G180">
    <cfRule type="cellIs" dxfId="692" priority="985" operator="equal">
      <formula>"No cumple"</formula>
    </cfRule>
  </conditionalFormatting>
  <conditionalFormatting sqref="H180">
    <cfRule type="cellIs" dxfId="691" priority="982" operator="equal">
      <formula>"si cumple"</formula>
    </cfRule>
    <cfRule type="cellIs" dxfId="690" priority="983" operator="equal">
      <formula>"No cumple"</formula>
    </cfRule>
    <cfRule type="cellIs" dxfId="689" priority="984" operator="greaterThan">
      <formula>$H$9</formula>
    </cfRule>
  </conditionalFormatting>
  <conditionalFormatting sqref="G180">
    <cfRule type="cellIs" dxfId="688" priority="981" operator="equal">
      <formula>"No cumple"</formula>
    </cfRule>
  </conditionalFormatting>
  <conditionalFormatting sqref="H180">
    <cfRule type="cellIs" dxfId="687" priority="979" operator="equal">
      <formula>"No cumple"</formula>
    </cfRule>
    <cfRule type="cellIs" dxfId="686" priority="980" operator="greaterThan">
      <formula>$H$9</formula>
    </cfRule>
  </conditionalFormatting>
  <conditionalFormatting sqref="G180">
    <cfRule type="cellIs" dxfId="685" priority="978" operator="equal">
      <formula>"No cumple"</formula>
    </cfRule>
  </conditionalFormatting>
  <conditionalFormatting sqref="H180">
    <cfRule type="cellIs" dxfId="684" priority="976" operator="equal">
      <formula>"No cumple"</formula>
    </cfRule>
    <cfRule type="cellIs" dxfId="683" priority="977" operator="greaterThan">
      <formula>$H$9</formula>
    </cfRule>
  </conditionalFormatting>
  <conditionalFormatting sqref="G180">
    <cfRule type="cellIs" dxfId="682" priority="975" operator="equal">
      <formula>"No cumple"</formula>
    </cfRule>
  </conditionalFormatting>
  <conditionalFormatting sqref="H180">
    <cfRule type="cellIs" dxfId="681" priority="973" operator="equal">
      <formula>"No cumple"</formula>
    </cfRule>
    <cfRule type="cellIs" dxfId="680" priority="974" operator="greaterThan">
      <formula>$H$9</formula>
    </cfRule>
  </conditionalFormatting>
  <conditionalFormatting sqref="G180">
    <cfRule type="cellIs" dxfId="679" priority="972" operator="equal">
      <formula>"No cumple"</formula>
    </cfRule>
  </conditionalFormatting>
  <conditionalFormatting sqref="H180">
    <cfRule type="cellIs" dxfId="678" priority="970" operator="equal">
      <formula>"No cumple"</formula>
    </cfRule>
    <cfRule type="cellIs" dxfId="677" priority="971" operator="greaterThan">
      <formula>$H$9</formula>
    </cfRule>
  </conditionalFormatting>
  <conditionalFormatting sqref="G180">
    <cfRule type="cellIs" dxfId="676" priority="969" operator="equal">
      <formula>"No cumple"</formula>
    </cfRule>
  </conditionalFormatting>
  <conditionalFormatting sqref="H180">
    <cfRule type="cellIs" dxfId="675" priority="966" operator="equal">
      <formula>"si cumple"</formula>
    </cfRule>
    <cfRule type="cellIs" dxfId="674" priority="967" operator="equal">
      <formula>"No cumple"</formula>
    </cfRule>
    <cfRule type="cellIs" dxfId="673" priority="968" operator="greaterThan">
      <formula>$H$9</formula>
    </cfRule>
  </conditionalFormatting>
  <conditionalFormatting sqref="G180">
    <cfRule type="cellIs" dxfId="672" priority="965" operator="equal">
      <formula>"No cumple"</formula>
    </cfRule>
  </conditionalFormatting>
  <conditionalFormatting sqref="H184">
    <cfRule type="cellIs" dxfId="671" priority="963" operator="equal">
      <formula>"No cumple"</formula>
    </cfRule>
    <cfRule type="cellIs" dxfId="670" priority="964" operator="greaterThan">
      <formula>$H$9</formula>
    </cfRule>
  </conditionalFormatting>
  <conditionalFormatting sqref="G184">
    <cfRule type="cellIs" dxfId="669" priority="962" operator="equal">
      <formula>"No cumple"</formula>
    </cfRule>
  </conditionalFormatting>
  <conditionalFormatting sqref="H184">
    <cfRule type="cellIs" dxfId="668" priority="960" operator="equal">
      <formula>"No cumple"</formula>
    </cfRule>
    <cfRule type="cellIs" dxfId="667" priority="961" operator="greaterThan">
      <formula>$H$9</formula>
    </cfRule>
  </conditionalFormatting>
  <conditionalFormatting sqref="G184">
    <cfRule type="cellIs" dxfId="666" priority="959" operator="equal">
      <formula>"No cumple"</formula>
    </cfRule>
  </conditionalFormatting>
  <conditionalFormatting sqref="H184">
    <cfRule type="cellIs" dxfId="665" priority="957" operator="equal">
      <formula>"No cumple"</formula>
    </cfRule>
    <cfRule type="cellIs" dxfId="664" priority="958" operator="greaterThan">
      <formula>$H$9</formula>
    </cfRule>
  </conditionalFormatting>
  <conditionalFormatting sqref="G184">
    <cfRule type="cellIs" dxfId="663" priority="956" operator="equal">
      <formula>"No cumple"</formula>
    </cfRule>
  </conditionalFormatting>
  <conditionalFormatting sqref="H184">
    <cfRule type="cellIs" dxfId="662" priority="954" operator="equal">
      <formula>"No cumple"</formula>
    </cfRule>
    <cfRule type="cellIs" dxfId="661" priority="955" operator="greaterThan">
      <formula>$H$9</formula>
    </cfRule>
  </conditionalFormatting>
  <conditionalFormatting sqref="G184">
    <cfRule type="cellIs" dxfId="660" priority="953" operator="equal">
      <formula>"No cumple"</formula>
    </cfRule>
  </conditionalFormatting>
  <conditionalFormatting sqref="H184">
    <cfRule type="cellIs" dxfId="659" priority="950" operator="equal">
      <formula>"si cumple"</formula>
    </cfRule>
    <cfRule type="cellIs" dxfId="658" priority="951" operator="equal">
      <formula>"No cumple"</formula>
    </cfRule>
    <cfRule type="cellIs" dxfId="657" priority="952" operator="greaterThan">
      <formula>$H$9</formula>
    </cfRule>
  </conditionalFormatting>
  <conditionalFormatting sqref="G184">
    <cfRule type="cellIs" dxfId="656" priority="949" operator="equal">
      <formula>"No cumple"</formula>
    </cfRule>
  </conditionalFormatting>
  <conditionalFormatting sqref="H184">
    <cfRule type="cellIs" dxfId="655" priority="947" operator="equal">
      <formula>"No cumple"</formula>
    </cfRule>
    <cfRule type="cellIs" dxfId="654" priority="948" operator="greaterThan">
      <formula>$H$9</formula>
    </cfRule>
  </conditionalFormatting>
  <conditionalFormatting sqref="G184">
    <cfRule type="cellIs" dxfId="653" priority="946" operator="equal">
      <formula>"No cumple"</formula>
    </cfRule>
  </conditionalFormatting>
  <conditionalFormatting sqref="H184">
    <cfRule type="cellIs" dxfId="652" priority="944" operator="equal">
      <formula>"No cumple"</formula>
    </cfRule>
    <cfRule type="cellIs" dxfId="651" priority="945" operator="greaterThan">
      <formula>$H$9</formula>
    </cfRule>
  </conditionalFormatting>
  <conditionalFormatting sqref="G184">
    <cfRule type="cellIs" dxfId="650" priority="943" operator="equal">
      <formula>"No cumple"</formula>
    </cfRule>
  </conditionalFormatting>
  <conditionalFormatting sqref="H184">
    <cfRule type="cellIs" dxfId="649" priority="941" operator="equal">
      <formula>"No cumple"</formula>
    </cfRule>
    <cfRule type="cellIs" dxfId="648" priority="942" operator="greaterThan">
      <formula>$H$9</formula>
    </cfRule>
  </conditionalFormatting>
  <conditionalFormatting sqref="G184">
    <cfRule type="cellIs" dxfId="647" priority="940" operator="equal">
      <formula>"No cumple"</formula>
    </cfRule>
  </conditionalFormatting>
  <conditionalFormatting sqref="H184">
    <cfRule type="cellIs" dxfId="646" priority="938" operator="equal">
      <formula>"No cumple"</formula>
    </cfRule>
    <cfRule type="cellIs" dxfId="645" priority="939" operator="greaterThan">
      <formula>$H$9</formula>
    </cfRule>
  </conditionalFormatting>
  <conditionalFormatting sqref="G184">
    <cfRule type="cellIs" dxfId="644" priority="937" operator="equal">
      <formula>"No cumple"</formula>
    </cfRule>
  </conditionalFormatting>
  <conditionalFormatting sqref="H184">
    <cfRule type="cellIs" dxfId="643" priority="934" operator="equal">
      <formula>"si cumple"</formula>
    </cfRule>
    <cfRule type="cellIs" dxfId="642" priority="935" operator="equal">
      <formula>"No cumple"</formula>
    </cfRule>
    <cfRule type="cellIs" dxfId="641" priority="936" operator="greaterThan">
      <formula>$H$9</formula>
    </cfRule>
  </conditionalFormatting>
  <conditionalFormatting sqref="G184">
    <cfRule type="cellIs" dxfId="640" priority="933" operator="equal">
      <formula>"No cumple"</formula>
    </cfRule>
  </conditionalFormatting>
  <conditionalFormatting sqref="H188">
    <cfRule type="cellIs" dxfId="639" priority="931" operator="equal">
      <formula>"No cumple"</formula>
    </cfRule>
    <cfRule type="cellIs" dxfId="638" priority="932" operator="greaterThan">
      <formula>$H$9</formula>
    </cfRule>
  </conditionalFormatting>
  <conditionalFormatting sqref="G188">
    <cfRule type="cellIs" dxfId="637" priority="930" operator="equal">
      <formula>"No cumple"</formula>
    </cfRule>
  </conditionalFormatting>
  <conditionalFormatting sqref="H188">
    <cfRule type="cellIs" dxfId="636" priority="928" operator="equal">
      <formula>"No cumple"</formula>
    </cfRule>
    <cfRule type="cellIs" dxfId="635" priority="929" operator="greaterThan">
      <formula>$H$9</formula>
    </cfRule>
  </conditionalFormatting>
  <conditionalFormatting sqref="G188">
    <cfRule type="cellIs" dxfId="634" priority="927" operator="equal">
      <formula>"No cumple"</formula>
    </cfRule>
  </conditionalFormatting>
  <conditionalFormatting sqref="H188">
    <cfRule type="cellIs" dxfId="633" priority="925" operator="equal">
      <formula>"No cumple"</formula>
    </cfRule>
    <cfRule type="cellIs" dxfId="632" priority="926" operator="greaterThan">
      <formula>$H$9</formula>
    </cfRule>
  </conditionalFormatting>
  <conditionalFormatting sqref="G188">
    <cfRule type="cellIs" dxfId="631" priority="924" operator="equal">
      <formula>"No cumple"</formula>
    </cfRule>
  </conditionalFormatting>
  <conditionalFormatting sqref="H188">
    <cfRule type="cellIs" dxfId="630" priority="922" operator="equal">
      <formula>"No cumple"</formula>
    </cfRule>
    <cfRule type="cellIs" dxfId="629" priority="923" operator="greaterThan">
      <formula>$H$9</formula>
    </cfRule>
  </conditionalFormatting>
  <conditionalFormatting sqref="G188">
    <cfRule type="cellIs" dxfId="628" priority="921" operator="equal">
      <formula>"No cumple"</formula>
    </cfRule>
  </conditionalFormatting>
  <conditionalFormatting sqref="H188">
    <cfRule type="cellIs" dxfId="627" priority="918" operator="equal">
      <formula>"si cumple"</formula>
    </cfRule>
    <cfRule type="cellIs" dxfId="626" priority="919" operator="equal">
      <formula>"No cumple"</formula>
    </cfRule>
    <cfRule type="cellIs" dxfId="625" priority="920" operator="greaterThan">
      <formula>$H$9</formula>
    </cfRule>
  </conditionalFormatting>
  <conditionalFormatting sqref="G188">
    <cfRule type="cellIs" dxfId="624" priority="917" operator="equal">
      <formula>"No cumple"</formula>
    </cfRule>
  </conditionalFormatting>
  <conditionalFormatting sqref="H188">
    <cfRule type="cellIs" dxfId="623" priority="915" operator="equal">
      <formula>"No cumple"</formula>
    </cfRule>
    <cfRule type="cellIs" dxfId="622" priority="916" operator="greaterThan">
      <formula>$H$9</formula>
    </cfRule>
  </conditionalFormatting>
  <conditionalFormatting sqref="G188">
    <cfRule type="cellIs" dxfId="621" priority="914" operator="equal">
      <formula>"No cumple"</formula>
    </cfRule>
  </conditionalFormatting>
  <conditionalFormatting sqref="H188">
    <cfRule type="cellIs" dxfId="620" priority="912" operator="equal">
      <formula>"No cumple"</formula>
    </cfRule>
    <cfRule type="cellIs" dxfId="619" priority="913" operator="greaterThan">
      <formula>$H$9</formula>
    </cfRule>
  </conditionalFormatting>
  <conditionalFormatting sqref="G188">
    <cfRule type="cellIs" dxfId="618" priority="911" operator="equal">
      <formula>"No cumple"</formula>
    </cfRule>
  </conditionalFormatting>
  <conditionalFormatting sqref="H188">
    <cfRule type="cellIs" dxfId="617" priority="909" operator="equal">
      <formula>"No cumple"</formula>
    </cfRule>
    <cfRule type="cellIs" dxfId="616" priority="910" operator="greaterThan">
      <formula>$H$9</formula>
    </cfRule>
  </conditionalFormatting>
  <conditionalFormatting sqref="G188">
    <cfRule type="cellIs" dxfId="615" priority="908" operator="equal">
      <formula>"No cumple"</formula>
    </cfRule>
  </conditionalFormatting>
  <conditionalFormatting sqref="H188">
    <cfRule type="cellIs" dxfId="614" priority="906" operator="equal">
      <formula>"No cumple"</formula>
    </cfRule>
    <cfRule type="cellIs" dxfId="613" priority="907" operator="greaterThan">
      <formula>$H$9</formula>
    </cfRule>
  </conditionalFormatting>
  <conditionalFormatting sqref="G188">
    <cfRule type="cellIs" dxfId="612" priority="905" operator="equal">
      <formula>"No cumple"</formula>
    </cfRule>
  </conditionalFormatting>
  <conditionalFormatting sqref="H188">
    <cfRule type="cellIs" dxfId="611" priority="902" operator="equal">
      <formula>"si cumple"</formula>
    </cfRule>
    <cfRule type="cellIs" dxfId="610" priority="903" operator="equal">
      <formula>"No cumple"</formula>
    </cfRule>
    <cfRule type="cellIs" dxfId="609" priority="904" operator="greaterThan">
      <formula>$H$9</formula>
    </cfRule>
  </conditionalFormatting>
  <conditionalFormatting sqref="G188">
    <cfRule type="cellIs" dxfId="608" priority="901" operator="equal">
      <formula>"No cumple"</formula>
    </cfRule>
  </conditionalFormatting>
  <conditionalFormatting sqref="H195">
    <cfRule type="cellIs" dxfId="607" priority="899" operator="equal">
      <formula>"No cumple"</formula>
    </cfRule>
    <cfRule type="cellIs" dxfId="606" priority="900" operator="greaterThan">
      <formula>$H$9</formula>
    </cfRule>
  </conditionalFormatting>
  <conditionalFormatting sqref="G195">
    <cfRule type="cellIs" dxfId="605" priority="898" operator="equal">
      <formula>"No cumple"</formula>
    </cfRule>
  </conditionalFormatting>
  <conditionalFormatting sqref="H195">
    <cfRule type="cellIs" dxfId="604" priority="896" operator="equal">
      <formula>"No cumple"</formula>
    </cfRule>
    <cfRule type="cellIs" dxfId="603" priority="897" operator="greaterThan">
      <formula>$H$9</formula>
    </cfRule>
  </conditionalFormatting>
  <conditionalFormatting sqref="G195">
    <cfRule type="cellIs" dxfId="602" priority="895" operator="equal">
      <formula>"No cumple"</formula>
    </cfRule>
  </conditionalFormatting>
  <conditionalFormatting sqref="H195">
    <cfRule type="cellIs" dxfId="601" priority="893" operator="equal">
      <formula>"No cumple"</formula>
    </cfRule>
    <cfRule type="cellIs" dxfId="600" priority="894" operator="greaterThan">
      <formula>$H$9</formula>
    </cfRule>
  </conditionalFormatting>
  <conditionalFormatting sqref="G195">
    <cfRule type="cellIs" dxfId="599" priority="892" operator="equal">
      <formula>"No cumple"</formula>
    </cfRule>
  </conditionalFormatting>
  <conditionalFormatting sqref="H195">
    <cfRule type="cellIs" dxfId="598" priority="890" operator="equal">
      <formula>"No cumple"</formula>
    </cfRule>
    <cfRule type="cellIs" dxfId="597" priority="891" operator="greaterThan">
      <formula>$H$9</formula>
    </cfRule>
  </conditionalFormatting>
  <conditionalFormatting sqref="G195">
    <cfRule type="cellIs" dxfId="596" priority="889" operator="equal">
      <formula>"No cumple"</formula>
    </cfRule>
  </conditionalFormatting>
  <conditionalFormatting sqref="H195">
    <cfRule type="cellIs" dxfId="595" priority="886" operator="equal">
      <formula>"si cumple"</formula>
    </cfRule>
    <cfRule type="cellIs" dxfId="594" priority="887" operator="equal">
      <formula>"No cumple"</formula>
    </cfRule>
    <cfRule type="cellIs" dxfId="593" priority="888" operator="greaterThan">
      <formula>$H$9</formula>
    </cfRule>
  </conditionalFormatting>
  <conditionalFormatting sqref="G195">
    <cfRule type="cellIs" dxfId="592" priority="885" operator="equal">
      <formula>"No cumple"</formula>
    </cfRule>
  </conditionalFormatting>
  <conditionalFormatting sqref="H195">
    <cfRule type="cellIs" dxfId="591" priority="883" operator="equal">
      <formula>"No cumple"</formula>
    </cfRule>
    <cfRule type="cellIs" dxfId="590" priority="884" operator="greaterThan">
      <formula>$H$9</formula>
    </cfRule>
  </conditionalFormatting>
  <conditionalFormatting sqref="G195">
    <cfRule type="cellIs" dxfId="589" priority="882" operator="equal">
      <formula>"No cumple"</formula>
    </cfRule>
  </conditionalFormatting>
  <conditionalFormatting sqref="H195">
    <cfRule type="cellIs" dxfId="588" priority="880" operator="equal">
      <formula>"No cumple"</formula>
    </cfRule>
    <cfRule type="cellIs" dxfId="587" priority="881" operator="greaterThan">
      <formula>$H$9</formula>
    </cfRule>
  </conditionalFormatting>
  <conditionalFormatting sqref="G195">
    <cfRule type="cellIs" dxfId="586" priority="879" operator="equal">
      <formula>"No cumple"</formula>
    </cfRule>
  </conditionalFormatting>
  <conditionalFormatting sqref="H195">
    <cfRule type="cellIs" dxfId="585" priority="877" operator="equal">
      <formula>"No cumple"</formula>
    </cfRule>
    <cfRule type="cellIs" dxfId="584" priority="878" operator="greaterThan">
      <formula>$H$9</formula>
    </cfRule>
  </conditionalFormatting>
  <conditionalFormatting sqref="G195">
    <cfRule type="cellIs" dxfId="583" priority="876" operator="equal">
      <formula>"No cumple"</formula>
    </cfRule>
  </conditionalFormatting>
  <conditionalFormatting sqref="H195">
    <cfRule type="cellIs" dxfId="582" priority="874" operator="equal">
      <formula>"No cumple"</formula>
    </cfRule>
    <cfRule type="cellIs" dxfId="581" priority="875" operator="greaterThan">
      <formula>$H$9</formula>
    </cfRule>
  </conditionalFormatting>
  <conditionalFormatting sqref="G195">
    <cfRule type="cellIs" dxfId="580" priority="873" operator="equal">
      <formula>"No cumple"</formula>
    </cfRule>
  </conditionalFormatting>
  <conditionalFormatting sqref="H195">
    <cfRule type="cellIs" dxfId="579" priority="870" operator="equal">
      <formula>"si cumple"</formula>
    </cfRule>
    <cfRule type="cellIs" dxfId="578" priority="871" operator="equal">
      <formula>"No cumple"</formula>
    </cfRule>
    <cfRule type="cellIs" dxfId="577" priority="872" operator="greaterThan">
      <formula>$H$9</formula>
    </cfRule>
  </conditionalFormatting>
  <conditionalFormatting sqref="G195">
    <cfRule type="cellIs" dxfId="576" priority="869" operator="equal">
      <formula>"No cumple"</formula>
    </cfRule>
  </conditionalFormatting>
  <conditionalFormatting sqref="H200">
    <cfRule type="cellIs" dxfId="575" priority="867" operator="equal">
      <formula>"No cumple"</formula>
    </cfRule>
    <cfRule type="cellIs" dxfId="574" priority="868" operator="greaterThan">
      <formula>$H$9</formula>
    </cfRule>
  </conditionalFormatting>
  <conditionalFormatting sqref="G200">
    <cfRule type="cellIs" dxfId="573" priority="866" operator="equal">
      <formula>"No cumple"</formula>
    </cfRule>
  </conditionalFormatting>
  <conditionalFormatting sqref="H200">
    <cfRule type="cellIs" dxfId="572" priority="864" operator="equal">
      <formula>"No cumple"</formula>
    </cfRule>
    <cfRule type="cellIs" dxfId="571" priority="865" operator="greaterThan">
      <formula>$H$9</formula>
    </cfRule>
  </conditionalFormatting>
  <conditionalFormatting sqref="G200">
    <cfRule type="cellIs" dxfId="570" priority="863" operator="equal">
      <formula>"No cumple"</formula>
    </cfRule>
  </conditionalFormatting>
  <conditionalFormatting sqref="H200">
    <cfRule type="cellIs" dxfId="569" priority="861" operator="equal">
      <formula>"No cumple"</formula>
    </cfRule>
    <cfRule type="cellIs" dxfId="568" priority="862" operator="greaterThan">
      <formula>$H$9</formula>
    </cfRule>
  </conditionalFormatting>
  <conditionalFormatting sqref="G200">
    <cfRule type="cellIs" dxfId="567" priority="860" operator="equal">
      <formula>"No cumple"</formula>
    </cfRule>
  </conditionalFormatting>
  <conditionalFormatting sqref="H200">
    <cfRule type="cellIs" dxfId="566" priority="858" operator="equal">
      <formula>"No cumple"</formula>
    </cfRule>
    <cfRule type="cellIs" dxfId="565" priority="859" operator="greaterThan">
      <formula>$H$9</formula>
    </cfRule>
  </conditionalFormatting>
  <conditionalFormatting sqref="G200">
    <cfRule type="cellIs" dxfId="564" priority="857" operator="equal">
      <formula>"No cumple"</formula>
    </cfRule>
  </conditionalFormatting>
  <conditionalFormatting sqref="H200">
    <cfRule type="cellIs" dxfId="563" priority="854" operator="equal">
      <formula>"si cumple"</formula>
    </cfRule>
    <cfRule type="cellIs" dxfId="562" priority="855" operator="equal">
      <formula>"No cumple"</formula>
    </cfRule>
    <cfRule type="cellIs" dxfId="561" priority="856" operator="greaterThan">
      <formula>$H$9</formula>
    </cfRule>
  </conditionalFormatting>
  <conditionalFormatting sqref="G200">
    <cfRule type="cellIs" dxfId="560" priority="853" operator="equal">
      <formula>"No cumple"</formula>
    </cfRule>
  </conditionalFormatting>
  <conditionalFormatting sqref="H200">
    <cfRule type="cellIs" dxfId="559" priority="851" operator="equal">
      <formula>"No cumple"</formula>
    </cfRule>
    <cfRule type="cellIs" dxfId="558" priority="852" operator="greaterThan">
      <formula>$H$9</formula>
    </cfRule>
  </conditionalFormatting>
  <conditionalFormatting sqref="G200">
    <cfRule type="cellIs" dxfId="557" priority="850" operator="equal">
      <formula>"No cumple"</formula>
    </cfRule>
  </conditionalFormatting>
  <conditionalFormatting sqref="H200">
    <cfRule type="cellIs" dxfId="556" priority="848" operator="equal">
      <formula>"No cumple"</formula>
    </cfRule>
    <cfRule type="cellIs" dxfId="555" priority="849" operator="greaterThan">
      <formula>$H$9</formula>
    </cfRule>
  </conditionalFormatting>
  <conditionalFormatting sqref="G200">
    <cfRule type="cellIs" dxfId="554" priority="847" operator="equal">
      <formula>"No cumple"</formula>
    </cfRule>
  </conditionalFormatting>
  <conditionalFormatting sqref="H200">
    <cfRule type="cellIs" dxfId="553" priority="845" operator="equal">
      <formula>"No cumple"</formula>
    </cfRule>
    <cfRule type="cellIs" dxfId="552" priority="846" operator="greaterThan">
      <formula>$H$9</formula>
    </cfRule>
  </conditionalFormatting>
  <conditionalFormatting sqref="G200">
    <cfRule type="cellIs" dxfId="551" priority="844" operator="equal">
      <formula>"No cumple"</formula>
    </cfRule>
  </conditionalFormatting>
  <conditionalFormatting sqref="H200">
    <cfRule type="cellIs" dxfId="550" priority="842" operator="equal">
      <formula>"No cumple"</formula>
    </cfRule>
    <cfRule type="cellIs" dxfId="549" priority="843" operator="greaterThan">
      <formula>$H$9</formula>
    </cfRule>
  </conditionalFormatting>
  <conditionalFormatting sqref="G200">
    <cfRule type="cellIs" dxfId="548" priority="841" operator="equal">
      <formula>"No cumple"</formula>
    </cfRule>
  </conditionalFormatting>
  <conditionalFormatting sqref="H200">
    <cfRule type="cellIs" dxfId="547" priority="838" operator="equal">
      <formula>"si cumple"</formula>
    </cfRule>
    <cfRule type="cellIs" dxfId="546" priority="839" operator="equal">
      <formula>"No cumple"</formula>
    </cfRule>
    <cfRule type="cellIs" dxfId="545" priority="840" operator="greaterThan">
      <formula>$H$9</formula>
    </cfRule>
  </conditionalFormatting>
  <conditionalFormatting sqref="G200">
    <cfRule type="cellIs" dxfId="544" priority="837" operator="equal">
      <formula>"No cumple"</formula>
    </cfRule>
  </conditionalFormatting>
  <conditionalFormatting sqref="H203">
    <cfRule type="cellIs" dxfId="543" priority="835" operator="equal">
      <formula>"No cumple"</formula>
    </cfRule>
    <cfRule type="cellIs" dxfId="542" priority="836" operator="greaterThan">
      <formula>$H$9</formula>
    </cfRule>
  </conditionalFormatting>
  <conditionalFormatting sqref="G203">
    <cfRule type="cellIs" dxfId="541" priority="834" operator="equal">
      <formula>"No cumple"</formula>
    </cfRule>
  </conditionalFormatting>
  <conditionalFormatting sqref="H203">
    <cfRule type="cellIs" dxfId="540" priority="832" operator="equal">
      <formula>"No cumple"</formula>
    </cfRule>
    <cfRule type="cellIs" dxfId="539" priority="833" operator="greaterThan">
      <formula>$H$9</formula>
    </cfRule>
  </conditionalFormatting>
  <conditionalFormatting sqref="G203">
    <cfRule type="cellIs" dxfId="538" priority="831" operator="equal">
      <formula>"No cumple"</formula>
    </cfRule>
  </conditionalFormatting>
  <conditionalFormatting sqref="H203">
    <cfRule type="cellIs" dxfId="537" priority="829" operator="equal">
      <formula>"No cumple"</formula>
    </cfRule>
    <cfRule type="cellIs" dxfId="536" priority="830" operator="greaterThan">
      <formula>$H$9</formula>
    </cfRule>
  </conditionalFormatting>
  <conditionalFormatting sqref="G203">
    <cfRule type="cellIs" dxfId="535" priority="828" operator="equal">
      <formula>"No cumple"</formula>
    </cfRule>
  </conditionalFormatting>
  <conditionalFormatting sqref="H203">
    <cfRule type="cellIs" dxfId="534" priority="826" operator="equal">
      <formula>"No cumple"</formula>
    </cfRule>
    <cfRule type="cellIs" dxfId="533" priority="827" operator="greaterThan">
      <formula>$H$9</formula>
    </cfRule>
  </conditionalFormatting>
  <conditionalFormatting sqref="G203">
    <cfRule type="cellIs" dxfId="532" priority="825" operator="equal">
      <formula>"No cumple"</formula>
    </cfRule>
  </conditionalFormatting>
  <conditionalFormatting sqref="H203">
    <cfRule type="cellIs" dxfId="531" priority="822" operator="equal">
      <formula>"si cumple"</formula>
    </cfRule>
    <cfRule type="cellIs" dxfId="530" priority="823" operator="equal">
      <formula>"No cumple"</formula>
    </cfRule>
    <cfRule type="cellIs" dxfId="529" priority="824" operator="greaterThan">
      <formula>$H$9</formula>
    </cfRule>
  </conditionalFormatting>
  <conditionalFormatting sqref="G203">
    <cfRule type="cellIs" dxfId="528" priority="821" operator="equal">
      <formula>"No cumple"</formula>
    </cfRule>
  </conditionalFormatting>
  <conditionalFormatting sqref="H203">
    <cfRule type="cellIs" dxfId="527" priority="819" operator="equal">
      <formula>"No cumple"</formula>
    </cfRule>
    <cfRule type="cellIs" dxfId="526" priority="820" operator="greaterThan">
      <formula>$H$9</formula>
    </cfRule>
  </conditionalFormatting>
  <conditionalFormatting sqref="G203">
    <cfRule type="cellIs" dxfId="525" priority="818" operator="equal">
      <formula>"No cumple"</formula>
    </cfRule>
  </conditionalFormatting>
  <conditionalFormatting sqref="H203">
    <cfRule type="cellIs" dxfId="524" priority="816" operator="equal">
      <formula>"No cumple"</formula>
    </cfRule>
    <cfRule type="cellIs" dxfId="523" priority="817" operator="greaterThan">
      <formula>$H$9</formula>
    </cfRule>
  </conditionalFormatting>
  <conditionalFormatting sqref="G203">
    <cfRule type="cellIs" dxfId="522" priority="815" operator="equal">
      <formula>"No cumple"</formula>
    </cfRule>
  </conditionalFormatting>
  <conditionalFormatting sqref="H203">
    <cfRule type="cellIs" dxfId="521" priority="813" operator="equal">
      <formula>"No cumple"</formula>
    </cfRule>
    <cfRule type="cellIs" dxfId="520" priority="814" operator="greaterThan">
      <formula>$H$9</formula>
    </cfRule>
  </conditionalFormatting>
  <conditionalFormatting sqref="G203">
    <cfRule type="cellIs" dxfId="519" priority="812" operator="equal">
      <formula>"No cumple"</formula>
    </cfRule>
  </conditionalFormatting>
  <conditionalFormatting sqref="H203">
    <cfRule type="cellIs" dxfId="518" priority="810" operator="equal">
      <formula>"No cumple"</formula>
    </cfRule>
    <cfRule type="cellIs" dxfId="517" priority="811" operator="greaterThan">
      <formula>$H$9</formula>
    </cfRule>
  </conditionalFormatting>
  <conditionalFormatting sqref="G203">
    <cfRule type="cellIs" dxfId="516" priority="809" operator="equal">
      <formula>"No cumple"</formula>
    </cfRule>
  </conditionalFormatting>
  <conditionalFormatting sqref="H203">
    <cfRule type="cellIs" dxfId="515" priority="806" operator="equal">
      <formula>"si cumple"</formula>
    </cfRule>
    <cfRule type="cellIs" dxfId="514" priority="807" operator="equal">
      <formula>"No cumple"</formula>
    </cfRule>
    <cfRule type="cellIs" dxfId="513" priority="808" operator="greaterThan">
      <formula>$H$9</formula>
    </cfRule>
  </conditionalFormatting>
  <conditionalFormatting sqref="G203">
    <cfRule type="cellIs" dxfId="512" priority="805" operator="equal">
      <formula>"No cumple"</formula>
    </cfRule>
  </conditionalFormatting>
  <conditionalFormatting sqref="H206">
    <cfRule type="cellIs" dxfId="511" priority="803" operator="equal">
      <formula>"No cumple"</formula>
    </cfRule>
    <cfRule type="cellIs" dxfId="510" priority="804" operator="greaterThan">
      <formula>$H$9</formula>
    </cfRule>
  </conditionalFormatting>
  <conditionalFormatting sqref="G206">
    <cfRule type="cellIs" dxfId="509" priority="802" operator="equal">
      <formula>"No cumple"</formula>
    </cfRule>
  </conditionalFormatting>
  <conditionalFormatting sqref="H206">
    <cfRule type="cellIs" dxfId="508" priority="800" operator="equal">
      <formula>"No cumple"</formula>
    </cfRule>
    <cfRule type="cellIs" dxfId="507" priority="801" operator="greaterThan">
      <formula>$H$9</formula>
    </cfRule>
  </conditionalFormatting>
  <conditionalFormatting sqref="G206">
    <cfRule type="cellIs" dxfId="506" priority="799" operator="equal">
      <formula>"No cumple"</formula>
    </cfRule>
  </conditionalFormatting>
  <conditionalFormatting sqref="H206">
    <cfRule type="cellIs" dxfId="505" priority="797" operator="equal">
      <formula>"No cumple"</formula>
    </cfRule>
    <cfRule type="cellIs" dxfId="504" priority="798" operator="greaterThan">
      <formula>$H$9</formula>
    </cfRule>
  </conditionalFormatting>
  <conditionalFormatting sqref="G206">
    <cfRule type="cellIs" dxfId="503" priority="796" operator="equal">
      <formula>"No cumple"</formula>
    </cfRule>
  </conditionalFormatting>
  <conditionalFormatting sqref="H206">
    <cfRule type="cellIs" dxfId="502" priority="794" operator="equal">
      <formula>"No cumple"</formula>
    </cfRule>
    <cfRule type="cellIs" dxfId="501" priority="795" operator="greaterThan">
      <formula>$H$9</formula>
    </cfRule>
  </conditionalFormatting>
  <conditionalFormatting sqref="G206">
    <cfRule type="cellIs" dxfId="500" priority="793" operator="equal">
      <formula>"No cumple"</formula>
    </cfRule>
  </conditionalFormatting>
  <conditionalFormatting sqref="H206">
    <cfRule type="cellIs" dxfId="499" priority="790" operator="equal">
      <formula>"si cumple"</formula>
    </cfRule>
    <cfRule type="cellIs" dxfId="498" priority="791" operator="equal">
      <formula>"No cumple"</formula>
    </cfRule>
    <cfRule type="cellIs" dxfId="497" priority="792" operator="greaterThan">
      <formula>$H$9</formula>
    </cfRule>
  </conditionalFormatting>
  <conditionalFormatting sqref="G206">
    <cfRule type="cellIs" dxfId="496" priority="789" operator="equal">
      <formula>"No cumple"</formula>
    </cfRule>
  </conditionalFormatting>
  <conditionalFormatting sqref="H206">
    <cfRule type="cellIs" dxfId="495" priority="787" operator="equal">
      <formula>"No cumple"</formula>
    </cfRule>
    <cfRule type="cellIs" dxfId="494" priority="788" operator="greaterThan">
      <formula>$H$9</formula>
    </cfRule>
  </conditionalFormatting>
  <conditionalFormatting sqref="G206">
    <cfRule type="cellIs" dxfId="493" priority="786" operator="equal">
      <formula>"No cumple"</formula>
    </cfRule>
  </conditionalFormatting>
  <conditionalFormatting sqref="H206">
    <cfRule type="cellIs" dxfId="492" priority="784" operator="equal">
      <formula>"No cumple"</formula>
    </cfRule>
    <cfRule type="cellIs" dxfId="491" priority="785" operator="greaterThan">
      <formula>$H$9</formula>
    </cfRule>
  </conditionalFormatting>
  <conditionalFormatting sqref="G206">
    <cfRule type="cellIs" dxfId="490" priority="783" operator="equal">
      <formula>"No cumple"</formula>
    </cfRule>
  </conditionalFormatting>
  <conditionalFormatting sqref="H206">
    <cfRule type="cellIs" dxfId="489" priority="781" operator="equal">
      <formula>"No cumple"</formula>
    </cfRule>
    <cfRule type="cellIs" dxfId="488" priority="782" operator="greaterThan">
      <formula>$H$9</formula>
    </cfRule>
  </conditionalFormatting>
  <conditionalFormatting sqref="G206">
    <cfRule type="cellIs" dxfId="487" priority="780" operator="equal">
      <formula>"No cumple"</formula>
    </cfRule>
  </conditionalFormatting>
  <conditionalFormatting sqref="H206">
    <cfRule type="cellIs" dxfId="486" priority="778" operator="equal">
      <formula>"No cumple"</formula>
    </cfRule>
    <cfRule type="cellIs" dxfId="485" priority="779" operator="greaterThan">
      <formula>$H$9</formula>
    </cfRule>
  </conditionalFormatting>
  <conditionalFormatting sqref="G206">
    <cfRule type="cellIs" dxfId="484" priority="777" operator="equal">
      <formula>"No cumple"</formula>
    </cfRule>
  </conditionalFormatting>
  <conditionalFormatting sqref="H206">
    <cfRule type="cellIs" dxfId="483" priority="774" operator="equal">
      <formula>"si cumple"</formula>
    </cfRule>
    <cfRule type="cellIs" dxfId="482" priority="775" operator="equal">
      <formula>"No cumple"</formula>
    </cfRule>
    <cfRule type="cellIs" dxfId="481" priority="776" operator="greaterThan">
      <formula>$H$9</formula>
    </cfRule>
  </conditionalFormatting>
  <conditionalFormatting sqref="G206">
    <cfRule type="cellIs" dxfId="480" priority="773" operator="equal">
      <formula>"No cumple"</formula>
    </cfRule>
  </conditionalFormatting>
  <conditionalFormatting sqref="H212">
    <cfRule type="cellIs" dxfId="479" priority="771" operator="equal">
      <formula>"No cumple"</formula>
    </cfRule>
    <cfRule type="cellIs" dxfId="478" priority="772" operator="greaterThan">
      <formula>$H$9</formula>
    </cfRule>
  </conditionalFormatting>
  <conditionalFormatting sqref="G212">
    <cfRule type="cellIs" dxfId="477" priority="770" operator="equal">
      <formula>"No cumple"</formula>
    </cfRule>
  </conditionalFormatting>
  <conditionalFormatting sqref="H212">
    <cfRule type="cellIs" dxfId="476" priority="768" operator="equal">
      <formula>"No cumple"</formula>
    </cfRule>
    <cfRule type="cellIs" dxfId="475" priority="769" operator="greaterThan">
      <formula>$H$9</formula>
    </cfRule>
  </conditionalFormatting>
  <conditionalFormatting sqref="G212">
    <cfRule type="cellIs" dxfId="474" priority="767" operator="equal">
      <formula>"No cumple"</formula>
    </cfRule>
  </conditionalFormatting>
  <conditionalFormatting sqref="H212">
    <cfRule type="cellIs" dxfId="473" priority="765" operator="equal">
      <formula>"No cumple"</formula>
    </cfRule>
    <cfRule type="cellIs" dxfId="472" priority="766" operator="greaterThan">
      <formula>$H$9</formula>
    </cfRule>
  </conditionalFormatting>
  <conditionalFormatting sqref="G212">
    <cfRule type="cellIs" dxfId="471" priority="764" operator="equal">
      <formula>"No cumple"</formula>
    </cfRule>
  </conditionalFormatting>
  <conditionalFormatting sqref="H212">
    <cfRule type="cellIs" dxfId="470" priority="762" operator="equal">
      <formula>"No cumple"</formula>
    </cfRule>
    <cfRule type="cellIs" dxfId="469" priority="763" operator="greaterThan">
      <formula>$H$9</formula>
    </cfRule>
  </conditionalFormatting>
  <conditionalFormatting sqref="G212">
    <cfRule type="cellIs" dxfId="468" priority="761" operator="equal">
      <formula>"No cumple"</formula>
    </cfRule>
  </conditionalFormatting>
  <conditionalFormatting sqref="H212">
    <cfRule type="cellIs" dxfId="467" priority="758" operator="equal">
      <formula>"si cumple"</formula>
    </cfRule>
    <cfRule type="cellIs" dxfId="466" priority="759" operator="equal">
      <formula>"No cumple"</formula>
    </cfRule>
    <cfRule type="cellIs" dxfId="465" priority="760" operator="greaterThan">
      <formula>$H$9</formula>
    </cfRule>
  </conditionalFormatting>
  <conditionalFormatting sqref="G212">
    <cfRule type="cellIs" dxfId="464" priority="757" operator="equal">
      <formula>"No cumple"</formula>
    </cfRule>
  </conditionalFormatting>
  <conditionalFormatting sqref="H212">
    <cfRule type="cellIs" dxfId="463" priority="755" operator="equal">
      <formula>"No cumple"</formula>
    </cfRule>
    <cfRule type="cellIs" dxfId="462" priority="756" operator="greaterThan">
      <formula>$H$9</formula>
    </cfRule>
  </conditionalFormatting>
  <conditionalFormatting sqref="G212">
    <cfRule type="cellIs" dxfId="461" priority="754" operator="equal">
      <formula>"No cumple"</formula>
    </cfRule>
  </conditionalFormatting>
  <conditionalFormatting sqref="H212">
    <cfRule type="cellIs" dxfId="460" priority="752" operator="equal">
      <formula>"No cumple"</formula>
    </cfRule>
    <cfRule type="cellIs" dxfId="459" priority="753" operator="greaterThan">
      <formula>$H$9</formula>
    </cfRule>
  </conditionalFormatting>
  <conditionalFormatting sqref="G212">
    <cfRule type="cellIs" dxfId="458" priority="751" operator="equal">
      <formula>"No cumple"</formula>
    </cfRule>
  </conditionalFormatting>
  <conditionalFormatting sqref="H212">
    <cfRule type="cellIs" dxfId="457" priority="749" operator="equal">
      <formula>"No cumple"</formula>
    </cfRule>
    <cfRule type="cellIs" dxfId="456" priority="750" operator="greaterThan">
      <formula>$H$9</formula>
    </cfRule>
  </conditionalFormatting>
  <conditionalFormatting sqref="G212">
    <cfRule type="cellIs" dxfId="455" priority="748" operator="equal">
      <formula>"No cumple"</formula>
    </cfRule>
  </conditionalFormatting>
  <conditionalFormatting sqref="H212">
    <cfRule type="cellIs" dxfId="454" priority="746" operator="equal">
      <formula>"No cumple"</formula>
    </cfRule>
    <cfRule type="cellIs" dxfId="453" priority="747" operator="greaterThan">
      <formula>$H$9</formula>
    </cfRule>
  </conditionalFormatting>
  <conditionalFormatting sqref="G212">
    <cfRule type="cellIs" dxfId="452" priority="745" operator="equal">
      <formula>"No cumple"</formula>
    </cfRule>
  </conditionalFormatting>
  <conditionalFormatting sqref="H212">
    <cfRule type="cellIs" dxfId="451" priority="742" operator="equal">
      <formula>"si cumple"</formula>
    </cfRule>
    <cfRule type="cellIs" dxfId="450" priority="743" operator="equal">
      <formula>"No cumple"</formula>
    </cfRule>
    <cfRule type="cellIs" dxfId="449" priority="744" operator="greaterThan">
      <formula>$H$9</formula>
    </cfRule>
  </conditionalFormatting>
  <conditionalFormatting sqref="G212">
    <cfRule type="cellIs" dxfId="448" priority="741" operator="equal">
      <formula>"No cumple"</formula>
    </cfRule>
  </conditionalFormatting>
  <conditionalFormatting sqref="H215">
    <cfRule type="cellIs" dxfId="447" priority="739" operator="equal">
      <formula>"No cumple"</formula>
    </cfRule>
    <cfRule type="cellIs" dxfId="446" priority="740" operator="greaterThan">
      <formula>$H$9</formula>
    </cfRule>
  </conditionalFormatting>
  <conditionalFormatting sqref="G215">
    <cfRule type="cellIs" dxfId="445" priority="738" operator="equal">
      <formula>"No cumple"</formula>
    </cfRule>
  </conditionalFormatting>
  <conditionalFormatting sqref="H215">
    <cfRule type="cellIs" dxfId="444" priority="736" operator="equal">
      <formula>"No cumple"</formula>
    </cfRule>
    <cfRule type="cellIs" dxfId="443" priority="737" operator="greaterThan">
      <formula>$H$9</formula>
    </cfRule>
  </conditionalFormatting>
  <conditionalFormatting sqref="G215">
    <cfRule type="cellIs" dxfId="442" priority="735" operator="equal">
      <formula>"No cumple"</formula>
    </cfRule>
  </conditionalFormatting>
  <conditionalFormatting sqref="H215">
    <cfRule type="cellIs" dxfId="441" priority="733" operator="equal">
      <formula>"No cumple"</formula>
    </cfRule>
    <cfRule type="cellIs" dxfId="440" priority="734" operator="greaterThan">
      <formula>$H$9</formula>
    </cfRule>
  </conditionalFormatting>
  <conditionalFormatting sqref="G215">
    <cfRule type="cellIs" dxfId="439" priority="732" operator="equal">
      <formula>"No cumple"</formula>
    </cfRule>
  </conditionalFormatting>
  <conditionalFormatting sqref="H215">
    <cfRule type="cellIs" dxfId="438" priority="730" operator="equal">
      <formula>"No cumple"</formula>
    </cfRule>
    <cfRule type="cellIs" dxfId="437" priority="731" operator="greaterThan">
      <formula>$H$9</formula>
    </cfRule>
  </conditionalFormatting>
  <conditionalFormatting sqref="G215">
    <cfRule type="cellIs" dxfId="436" priority="729" operator="equal">
      <formula>"No cumple"</formula>
    </cfRule>
  </conditionalFormatting>
  <conditionalFormatting sqref="H215">
    <cfRule type="cellIs" dxfId="435" priority="726" operator="equal">
      <formula>"si cumple"</formula>
    </cfRule>
    <cfRule type="cellIs" dxfId="434" priority="727" operator="equal">
      <formula>"No cumple"</formula>
    </cfRule>
    <cfRule type="cellIs" dxfId="433" priority="728" operator="greaterThan">
      <formula>$H$9</formula>
    </cfRule>
  </conditionalFormatting>
  <conditionalFormatting sqref="G215">
    <cfRule type="cellIs" dxfId="432" priority="725" operator="equal">
      <formula>"No cumple"</formula>
    </cfRule>
  </conditionalFormatting>
  <conditionalFormatting sqref="H215">
    <cfRule type="cellIs" dxfId="431" priority="723" operator="equal">
      <formula>"No cumple"</formula>
    </cfRule>
    <cfRule type="cellIs" dxfId="430" priority="724" operator="greaterThan">
      <formula>$H$9</formula>
    </cfRule>
  </conditionalFormatting>
  <conditionalFormatting sqref="G215">
    <cfRule type="cellIs" dxfId="429" priority="722" operator="equal">
      <formula>"No cumple"</formula>
    </cfRule>
  </conditionalFormatting>
  <conditionalFormatting sqref="H215">
    <cfRule type="cellIs" dxfId="428" priority="720" operator="equal">
      <formula>"No cumple"</formula>
    </cfRule>
    <cfRule type="cellIs" dxfId="427" priority="721" operator="greaterThan">
      <formula>$H$9</formula>
    </cfRule>
  </conditionalFormatting>
  <conditionalFormatting sqref="G215">
    <cfRule type="cellIs" dxfId="426" priority="719" operator="equal">
      <formula>"No cumple"</formula>
    </cfRule>
  </conditionalFormatting>
  <conditionalFormatting sqref="H215">
    <cfRule type="cellIs" dxfId="425" priority="717" operator="equal">
      <formula>"No cumple"</formula>
    </cfRule>
    <cfRule type="cellIs" dxfId="424" priority="718" operator="greaterThan">
      <formula>$H$9</formula>
    </cfRule>
  </conditionalFormatting>
  <conditionalFormatting sqref="G215">
    <cfRule type="cellIs" dxfId="423" priority="716" operator="equal">
      <formula>"No cumple"</formula>
    </cfRule>
  </conditionalFormatting>
  <conditionalFormatting sqref="H215">
    <cfRule type="cellIs" dxfId="422" priority="714" operator="equal">
      <formula>"No cumple"</formula>
    </cfRule>
    <cfRule type="cellIs" dxfId="421" priority="715" operator="greaterThan">
      <formula>$H$9</formula>
    </cfRule>
  </conditionalFormatting>
  <conditionalFormatting sqref="G215">
    <cfRule type="cellIs" dxfId="420" priority="713" operator="equal">
      <formula>"No cumple"</formula>
    </cfRule>
  </conditionalFormatting>
  <conditionalFormatting sqref="H215">
    <cfRule type="cellIs" dxfId="419" priority="710" operator="equal">
      <formula>"si cumple"</formula>
    </cfRule>
    <cfRule type="cellIs" dxfId="418" priority="711" operator="equal">
      <formula>"No cumple"</formula>
    </cfRule>
    <cfRule type="cellIs" dxfId="417" priority="712" operator="greaterThan">
      <formula>$H$9</formula>
    </cfRule>
  </conditionalFormatting>
  <conditionalFormatting sqref="G215">
    <cfRule type="cellIs" dxfId="416" priority="709" operator="equal">
      <formula>"No cumple"</formula>
    </cfRule>
  </conditionalFormatting>
  <conditionalFormatting sqref="H218">
    <cfRule type="cellIs" dxfId="415" priority="707" operator="equal">
      <formula>"No cumple"</formula>
    </cfRule>
    <cfRule type="cellIs" dxfId="414" priority="708" operator="greaterThan">
      <formula>$H$9</formula>
    </cfRule>
  </conditionalFormatting>
  <conditionalFormatting sqref="G218">
    <cfRule type="cellIs" dxfId="413" priority="706" operator="equal">
      <formula>"No cumple"</formula>
    </cfRule>
  </conditionalFormatting>
  <conditionalFormatting sqref="H218">
    <cfRule type="cellIs" dxfId="412" priority="704" operator="equal">
      <formula>"No cumple"</formula>
    </cfRule>
    <cfRule type="cellIs" dxfId="411" priority="705" operator="greaterThan">
      <formula>$H$9</formula>
    </cfRule>
  </conditionalFormatting>
  <conditionalFormatting sqref="G218">
    <cfRule type="cellIs" dxfId="410" priority="703" operator="equal">
      <formula>"No cumple"</formula>
    </cfRule>
  </conditionalFormatting>
  <conditionalFormatting sqref="H218">
    <cfRule type="cellIs" dxfId="409" priority="701" operator="equal">
      <formula>"No cumple"</formula>
    </cfRule>
    <cfRule type="cellIs" dxfId="408" priority="702" operator="greaterThan">
      <formula>$H$9</formula>
    </cfRule>
  </conditionalFormatting>
  <conditionalFormatting sqref="G218">
    <cfRule type="cellIs" dxfId="407" priority="700" operator="equal">
      <formula>"No cumple"</formula>
    </cfRule>
  </conditionalFormatting>
  <conditionalFormatting sqref="H218">
    <cfRule type="cellIs" dxfId="406" priority="698" operator="equal">
      <formula>"No cumple"</formula>
    </cfRule>
    <cfRule type="cellIs" dxfId="405" priority="699" operator="greaterThan">
      <formula>$H$9</formula>
    </cfRule>
  </conditionalFormatting>
  <conditionalFormatting sqref="G218">
    <cfRule type="cellIs" dxfId="404" priority="697" operator="equal">
      <formula>"No cumple"</formula>
    </cfRule>
  </conditionalFormatting>
  <conditionalFormatting sqref="H218">
    <cfRule type="cellIs" dxfId="403" priority="694" operator="equal">
      <formula>"si cumple"</formula>
    </cfRule>
    <cfRule type="cellIs" dxfId="402" priority="695" operator="equal">
      <formula>"No cumple"</formula>
    </cfRule>
    <cfRule type="cellIs" dxfId="401" priority="696" operator="greaterThan">
      <formula>$H$9</formula>
    </cfRule>
  </conditionalFormatting>
  <conditionalFormatting sqref="G218">
    <cfRule type="cellIs" dxfId="400" priority="693" operator="equal">
      <formula>"No cumple"</formula>
    </cfRule>
  </conditionalFormatting>
  <conditionalFormatting sqref="H218">
    <cfRule type="cellIs" dxfId="399" priority="691" operator="equal">
      <formula>"No cumple"</formula>
    </cfRule>
    <cfRule type="cellIs" dxfId="398" priority="692" operator="greaterThan">
      <formula>$H$9</formula>
    </cfRule>
  </conditionalFormatting>
  <conditionalFormatting sqref="G218">
    <cfRule type="cellIs" dxfId="397" priority="690" operator="equal">
      <formula>"No cumple"</formula>
    </cfRule>
  </conditionalFormatting>
  <conditionalFormatting sqref="H218">
    <cfRule type="cellIs" dxfId="396" priority="688" operator="equal">
      <formula>"No cumple"</formula>
    </cfRule>
    <cfRule type="cellIs" dxfId="395" priority="689" operator="greaterThan">
      <formula>$H$9</formula>
    </cfRule>
  </conditionalFormatting>
  <conditionalFormatting sqref="G218">
    <cfRule type="cellIs" dxfId="394" priority="687" operator="equal">
      <formula>"No cumple"</formula>
    </cfRule>
  </conditionalFormatting>
  <conditionalFormatting sqref="H218">
    <cfRule type="cellIs" dxfId="393" priority="685" operator="equal">
      <formula>"No cumple"</formula>
    </cfRule>
    <cfRule type="cellIs" dxfId="392" priority="686" operator="greaterThan">
      <formula>$H$9</formula>
    </cfRule>
  </conditionalFormatting>
  <conditionalFormatting sqref="G218">
    <cfRule type="cellIs" dxfId="391" priority="684" operator="equal">
      <formula>"No cumple"</formula>
    </cfRule>
  </conditionalFormatting>
  <conditionalFormatting sqref="H218">
    <cfRule type="cellIs" dxfId="390" priority="682" operator="equal">
      <formula>"No cumple"</formula>
    </cfRule>
    <cfRule type="cellIs" dxfId="389" priority="683" operator="greaterThan">
      <formula>$H$9</formula>
    </cfRule>
  </conditionalFormatting>
  <conditionalFormatting sqref="G218">
    <cfRule type="cellIs" dxfId="388" priority="681" operator="equal">
      <formula>"No cumple"</formula>
    </cfRule>
  </conditionalFormatting>
  <conditionalFormatting sqref="H218">
    <cfRule type="cellIs" dxfId="387" priority="678" operator="equal">
      <formula>"si cumple"</formula>
    </cfRule>
    <cfRule type="cellIs" dxfId="386" priority="679" operator="equal">
      <formula>"No cumple"</formula>
    </cfRule>
    <cfRule type="cellIs" dxfId="385" priority="680" operator="greaterThan">
      <formula>$H$9</formula>
    </cfRule>
  </conditionalFormatting>
  <conditionalFormatting sqref="G218">
    <cfRule type="cellIs" dxfId="384" priority="677" operator="equal">
      <formula>"No cumple"</formula>
    </cfRule>
  </conditionalFormatting>
  <conditionalFormatting sqref="H221">
    <cfRule type="cellIs" dxfId="383" priority="675" operator="equal">
      <formula>"No cumple"</formula>
    </cfRule>
    <cfRule type="cellIs" dxfId="382" priority="676" operator="greaterThan">
      <formula>$H$9</formula>
    </cfRule>
  </conditionalFormatting>
  <conditionalFormatting sqref="G221">
    <cfRule type="cellIs" dxfId="381" priority="674" operator="equal">
      <formula>"No cumple"</formula>
    </cfRule>
  </conditionalFormatting>
  <conditionalFormatting sqref="H221">
    <cfRule type="cellIs" dxfId="380" priority="672" operator="equal">
      <formula>"No cumple"</formula>
    </cfRule>
    <cfRule type="cellIs" dxfId="379" priority="673" operator="greaterThan">
      <formula>$H$9</formula>
    </cfRule>
  </conditionalFormatting>
  <conditionalFormatting sqref="G221">
    <cfRule type="cellIs" dxfId="378" priority="671" operator="equal">
      <formula>"No cumple"</formula>
    </cfRule>
  </conditionalFormatting>
  <conditionalFormatting sqref="H221">
    <cfRule type="cellIs" dxfId="377" priority="669" operator="equal">
      <formula>"No cumple"</formula>
    </cfRule>
    <cfRule type="cellIs" dxfId="376" priority="670" operator="greaterThan">
      <formula>$H$9</formula>
    </cfRule>
  </conditionalFormatting>
  <conditionalFormatting sqref="G221">
    <cfRule type="cellIs" dxfId="375" priority="668" operator="equal">
      <formula>"No cumple"</formula>
    </cfRule>
  </conditionalFormatting>
  <conditionalFormatting sqref="H221">
    <cfRule type="cellIs" dxfId="374" priority="666" operator="equal">
      <formula>"No cumple"</formula>
    </cfRule>
    <cfRule type="cellIs" dxfId="373" priority="667" operator="greaterThan">
      <formula>$H$9</formula>
    </cfRule>
  </conditionalFormatting>
  <conditionalFormatting sqref="G221">
    <cfRule type="cellIs" dxfId="372" priority="665" operator="equal">
      <formula>"No cumple"</formula>
    </cfRule>
  </conditionalFormatting>
  <conditionalFormatting sqref="H221">
    <cfRule type="cellIs" dxfId="371" priority="662" operator="equal">
      <formula>"si cumple"</formula>
    </cfRule>
    <cfRule type="cellIs" dxfId="370" priority="663" operator="equal">
      <formula>"No cumple"</formula>
    </cfRule>
    <cfRule type="cellIs" dxfId="369" priority="664" operator="greaterThan">
      <formula>$H$9</formula>
    </cfRule>
  </conditionalFormatting>
  <conditionalFormatting sqref="G221">
    <cfRule type="cellIs" dxfId="368" priority="661" operator="equal">
      <formula>"No cumple"</formula>
    </cfRule>
  </conditionalFormatting>
  <conditionalFormatting sqref="H221">
    <cfRule type="cellIs" dxfId="367" priority="659" operator="equal">
      <formula>"No cumple"</formula>
    </cfRule>
    <cfRule type="cellIs" dxfId="366" priority="660" operator="greaterThan">
      <formula>$H$9</formula>
    </cfRule>
  </conditionalFormatting>
  <conditionalFormatting sqref="G221">
    <cfRule type="cellIs" dxfId="365" priority="658" operator="equal">
      <formula>"No cumple"</formula>
    </cfRule>
  </conditionalFormatting>
  <conditionalFormatting sqref="H221">
    <cfRule type="cellIs" dxfId="364" priority="656" operator="equal">
      <formula>"No cumple"</formula>
    </cfRule>
    <cfRule type="cellIs" dxfId="363" priority="657" operator="greaterThan">
      <formula>$H$9</formula>
    </cfRule>
  </conditionalFormatting>
  <conditionalFormatting sqref="G221">
    <cfRule type="cellIs" dxfId="362" priority="655" operator="equal">
      <formula>"No cumple"</formula>
    </cfRule>
  </conditionalFormatting>
  <conditionalFormatting sqref="H221">
    <cfRule type="cellIs" dxfId="361" priority="653" operator="equal">
      <formula>"No cumple"</formula>
    </cfRule>
    <cfRule type="cellIs" dxfId="360" priority="654" operator="greaterThan">
      <formula>$H$9</formula>
    </cfRule>
  </conditionalFormatting>
  <conditionalFormatting sqref="G221">
    <cfRule type="cellIs" dxfId="359" priority="652" operator="equal">
      <formula>"No cumple"</formula>
    </cfRule>
  </conditionalFormatting>
  <conditionalFormatting sqref="H221">
    <cfRule type="cellIs" dxfId="358" priority="650" operator="equal">
      <formula>"No cumple"</formula>
    </cfRule>
    <cfRule type="cellIs" dxfId="357" priority="651" operator="greaterThan">
      <formula>$H$9</formula>
    </cfRule>
  </conditionalFormatting>
  <conditionalFormatting sqref="G221">
    <cfRule type="cellIs" dxfId="356" priority="649" operator="equal">
      <formula>"No cumple"</formula>
    </cfRule>
  </conditionalFormatting>
  <conditionalFormatting sqref="H221">
    <cfRule type="cellIs" dxfId="355" priority="646" operator="equal">
      <formula>"si cumple"</formula>
    </cfRule>
    <cfRule type="cellIs" dxfId="354" priority="647" operator="equal">
      <formula>"No cumple"</formula>
    </cfRule>
    <cfRule type="cellIs" dxfId="353" priority="648" operator="greaterThan">
      <formula>$H$9</formula>
    </cfRule>
  </conditionalFormatting>
  <conditionalFormatting sqref="G221">
    <cfRule type="cellIs" dxfId="352" priority="645" operator="equal">
      <formula>"No cumple"</formula>
    </cfRule>
  </conditionalFormatting>
  <conditionalFormatting sqref="H224">
    <cfRule type="cellIs" dxfId="351" priority="643" operator="equal">
      <formula>"No cumple"</formula>
    </cfRule>
    <cfRule type="cellIs" dxfId="350" priority="644" operator="greaterThan">
      <formula>$H$9</formula>
    </cfRule>
  </conditionalFormatting>
  <conditionalFormatting sqref="G224">
    <cfRule type="cellIs" dxfId="349" priority="642" operator="equal">
      <formula>"No cumple"</formula>
    </cfRule>
  </conditionalFormatting>
  <conditionalFormatting sqref="H224">
    <cfRule type="cellIs" dxfId="348" priority="640" operator="equal">
      <formula>"No cumple"</formula>
    </cfRule>
    <cfRule type="cellIs" dxfId="347" priority="641" operator="greaterThan">
      <formula>$H$9</formula>
    </cfRule>
  </conditionalFormatting>
  <conditionalFormatting sqref="G224">
    <cfRule type="cellIs" dxfId="346" priority="639" operator="equal">
      <formula>"No cumple"</formula>
    </cfRule>
  </conditionalFormatting>
  <conditionalFormatting sqref="H224">
    <cfRule type="cellIs" dxfId="345" priority="637" operator="equal">
      <formula>"No cumple"</formula>
    </cfRule>
    <cfRule type="cellIs" dxfId="344" priority="638" operator="greaterThan">
      <formula>$H$9</formula>
    </cfRule>
  </conditionalFormatting>
  <conditionalFormatting sqref="G224">
    <cfRule type="cellIs" dxfId="343" priority="636" operator="equal">
      <formula>"No cumple"</formula>
    </cfRule>
  </conditionalFormatting>
  <conditionalFormatting sqref="H224">
    <cfRule type="cellIs" dxfId="342" priority="634" operator="equal">
      <formula>"No cumple"</formula>
    </cfRule>
    <cfRule type="cellIs" dxfId="341" priority="635" operator="greaterThan">
      <formula>$H$9</formula>
    </cfRule>
  </conditionalFormatting>
  <conditionalFormatting sqref="G224">
    <cfRule type="cellIs" dxfId="340" priority="633" operator="equal">
      <formula>"No cumple"</formula>
    </cfRule>
  </conditionalFormatting>
  <conditionalFormatting sqref="H224">
    <cfRule type="cellIs" dxfId="339" priority="630" operator="equal">
      <formula>"si cumple"</formula>
    </cfRule>
    <cfRule type="cellIs" dxfId="338" priority="631" operator="equal">
      <formula>"No cumple"</formula>
    </cfRule>
    <cfRule type="cellIs" dxfId="337" priority="632" operator="greaterThan">
      <formula>$H$9</formula>
    </cfRule>
  </conditionalFormatting>
  <conditionalFormatting sqref="G224">
    <cfRule type="cellIs" dxfId="336" priority="629" operator="equal">
      <formula>"No cumple"</formula>
    </cfRule>
  </conditionalFormatting>
  <conditionalFormatting sqref="H224">
    <cfRule type="cellIs" dxfId="335" priority="627" operator="equal">
      <formula>"No cumple"</formula>
    </cfRule>
    <cfRule type="cellIs" dxfId="334" priority="628" operator="greaterThan">
      <formula>$H$9</formula>
    </cfRule>
  </conditionalFormatting>
  <conditionalFormatting sqref="G224">
    <cfRule type="cellIs" dxfId="333" priority="626" operator="equal">
      <formula>"No cumple"</formula>
    </cfRule>
  </conditionalFormatting>
  <conditionalFormatting sqref="H224">
    <cfRule type="cellIs" dxfId="332" priority="624" operator="equal">
      <formula>"No cumple"</formula>
    </cfRule>
    <cfRule type="cellIs" dxfId="331" priority="625" operator="greaterThan">
      <formula>$H$9</formula>
    </cfRule>
  </conditionalFormatting>
  <conditionalFormatting sqref="G224">
    <cfRule type="cellIs" dxfId="330" priority="623" operator="equal">
      <formula>"No cumple"</formula>
    </cfRule>
  </conditionalFormatting>
  <conditionalFormatting sqref="H224">
    <cfRule type="cellIs" dxfId="329" priority="621" operator="equal">
      <formula>"No cumple"</formula>
    </cfRule>
    <cfRule type="cellIs" dxfId="328" priority="622" operator="greaterThan">
      <formula>$H$9</formula>
    </cfRule>
  </conditionalFormatting>
  <conditionalFormatting sqref="G224">
    <cfRule type="cellIs" dxfId="327" priority="620" operator="equal">
      <formula>"No cumple"</formula>
    </cfRule>
  </conditionalFormatting>
  <conditionalFormatting sqref="H224">
    <cfRule type="cellIs" dxfId="326" priority="618" operator="equal">
      <formula>"No cumple"</formula>
    </cfRule>
    <cfRule type="cellIs" dxfId="325" priority="619" operator="greaterThan">
      <formula>$H$9</formula>
    </cfRule>
  </conditionalFormatting>
  <conditionalFormatting sqref="G224">
    <cfRule type="cellIs" dxfId="324" priority="617" operator="equal">
      <formula>"No cumple"</formula>
    </cfRule>
  </conditionalFormatting>
  <conditionalFormatting sqref="H224">
    <cfRule type="cellIs" dxfId="323" priority="614" operator="equal">
      <formula>"si cumple"</formula>
    </cfRule>
    <cfRule type="cellIs" dxfId="322" priority="615" operator="equal">
      <formula>"No cumple"</formula>
    </cfRule>
    <cfRule type="cellIs" dxfId="321" priority="616" operator="greaterThan">
      <formula>$H$9</formula>
    </cfRule>
  </conditionalFormatting>
  <conditionalFormatting sqref="G224">
    <cfRule type="cellIs" dxfId="320" priority="613" operator="equal">
      <formula>"No cumple"</formula>
    </cfRule>
  </conditionalFormatting>
  <conditionalFormatting sqref="H227">
    <cfRule type="cellIs" dxfId="319" priority="611" operator="equal">
      <formula>"No cumple"</formula>
    </cfRule>
    <cfRule type="cellIs" dxfId="318" priority="612" operator="greaterThan">
      <formula>$H$9</formula>
    </cfRule>
  </conditionalFormatting>
  <conditionalFormatting sqref="G227">
    <cfRule type="cellIs" dxfId="317" priority="610" operator="equal">
      <formula>"No cumple"</formula>
    </cfRule>
  </conditionalFormatting>
  <conditionalFormatting sqref="H227">
    <cfRule type="cellIs" dxfId="316" priority="608" operator="equal">
      <formula>"No cumple"</formula>
    </cfRule>
    <cfRule type="cellIs" dxfId="315" priority="609" operator="greaterThan">
      <formula>$H$9</formula>
    </cfRule>
  </conditionalFormatting>
  <conditionalFormatting sqref="G227">
    <cfRule type="cellIs" dxfId="314" priority="607" operator="equal">
      <formula>"No cumple"</formula>
    </cfRule>
  </conditionalFormatting>
  <conditionalFormatting sqref="H227">
    <cfRule type="cellIs" dxfId="313" priority="605" operator="equal">
      <formula>"No cumple"</formula>
    </cfRule>
    <cfRule type="cellIs" dxfId="312" priority="606" operator="greaterThan">
      <formula>$H$9</formula>
    </cfRule>
  </conditionalFormatting>
  <conditionalFormatting sqref="G227">
    <cfRule type="cellIs" dxfId="311" priority="604" operator="equal">
      <formula>"No cumple"</formula>
    </cfRule>
  </conditionalFormatting>
  <conditionalFormatting sqref="H227">
    <cfRule type="cellIs" dxfId="310" priority="602" operator="equal">
      <formula>"No cumple"</formula>
    </cfRule>
    <cfRule type="cellIs" dxfId="309" priority="603" operator="greaterThan">
      <formula>$H$9</formula>
    </cfRule>
  </conditionalFormatting>
  <conditionalFormatting sqref="G227">
    <cfRule type="cellIs" dxfId="308" priority="601" operator="equal">
      <formula>"No cumple"</formula>
    </cfRule>
  </conditionalFormatting>
  <conditionalFormatting sqref="H227">
    <cfRule type="cellIs" dxfId="307" priority="598" operator="equal">
      <formula>"si cumple"</formula>
    </cfRule>
    <cfRule type="cellIs" dxfId="306" priority="599" operator="equal">
      <formula>"No cumple"</formula>
    </cfRule>
    <cfRule type="cellIs" dxfId="305" priority="600" operator="greaterThan">
      <formula>$H$9</formula>
    </cfRule>
  </conditionalFormatting>
  <conditionalFormatting sqref="G227">
    <cfRule type="cellIs" dxfId="304" priority="597" operator="equal">
      <formula>"No cumple"</formula>
    </cfRule>
  </conditionalFormatting>
  <conditionalFormatting sqref="H227">
    <cfRule type="cellIs" dxfId="303" priority="595" operator="equal">
      <formula>"No cumple"</formula>
    </cfRule>
    <cfRule type="cellIs" dxfId="302" priority="596" operator="greaterThan">
      <formula>$H$9</formula>
    </cfRule>
  </conditionalFormatting>
  <conditionalFormatting sqref="G227">
    <cfRule type="cellIs" dxfId="301" priority="594" operator="equal">
      <formula>"No cumple"</formula>
    </cfRule>
  </conditionalFormatting>
  <conditionalFormatting sqref="H227">
    <cfRule type="cellIs" dxfId="300" priority="592" operator="equal">
      <formula>"No cumple"</formula>
    </cfRule>
    <cfRule type="cellIs" dxfId="299" priority="593" operator="greaterThan">
      <formula>$H$9</formula>
    </cfRule>
  </conditionalFormatting>
  <conditionalFormatting sqref="G227">
    <cfRule type="cellIs" dxfId="298" priority="591" operator="equal">
      <formula>"No cumple"</formula>
    </cfRule>
  </conditionalFormatting>
  <conditionalFormatting sqref="H227">
    <cfRule type="cellIs" dxfId="297" priority="589" operator="equal">
      <formula>"No cumple"</formula>
    </cfRule>
    <cfRule type="cellIs" dxfId="296" priority="590" operator="greaterThan">
      <formula>$H$9</formula>
    </cfRule>
  </conditionalFormatting>
  <conditionalFormatting sqref="G227">
    <cfRule type="cellIs" dxfId="295" priority="588" operator="equal">
      <formula>"No cumple"</formula>
    </cfRule>
  </conditionalFormatting>
  <conditionalFormatting sqref="H227">
    <cfRule type="cellIs" dxfId="294" priority="586" operator="equal">
      <formula>"No cumple"</formula>
    </cfRule>
    <cfRule type="cellIs" dxfId="293" priority="587" operator="greaterThan">
      <formula>$H$9</formula>
    </cfRule>
  </conditionalFormatting>
  <conditionalFormatting sqref="G227">
    <cfRule type="cellIs" dxfId="292" priority="585" operator="equal">
      <formula>"No cumple"</formula>
    </cfRule>
  </conditionalFormatting>
  <conditionalFormatting sqref="H227">
    <cfRule type="cellIs" dxfId="291" priority="582" operator="equal">
      <formula>"si cumple"</formula>
    </cfRule>
    <cfRule type="cellIs" dxfId="290" priority="583" operator="equal">
      <formula>"No cumple"</formula>
    </cfRule>
    <cfRule type="cellIs" dxfId="289" priority="584" operator="greaterThan">
      <formula>$H$9</formula>
    </cfRule>
  </conditionalFormatting>
  <conditionalFormatting sqref="G227">
    <cfRule type="cellIs" dxfId="288" priority="581" operator="equal">
      <formula>"No cumple"</formula>
    </cfRule>
  </conditionalFormatting>
  <conditionalFormatting sqref="H230">
    <cfRule type="cellIs" dxfId="287" priority="579" operator="equal">
      <formula>"No cumple"</formula>
    </cfRule>
    <cfRule type="cellIs" dxfId="286" priority="580" operator="greaterThan">
      <formula>$H$9</formula>
    </cfRule>
  </conditionalFormatting>
  <conditionalFormatting sqref="G230">
    <cfRule type="cellIs" dxfId="285" priority="578" operator="equal">
      <formula>"No cumple"</formula>
    </cfRule>
  </conditionalFormatting>
  <conditionalFormatting sqref="H230">
    <cfRule type="cellIs" dxfId="284" priority="576" operator="equal">
      <formula>"No cumple"</formula>
    </cfRule>
    <cfRule type="cellIs" dxfId="283" priority="577" operator="greaterThan">
      <formula>$H$9</formula>
    </cfRule>
  </conditionalFormatting>
  <conditionalFormatting sqref="G230">
    <cfRule type="cellIs" dxfId="282" priority="575" operator="equal">
      <formula>"No cumple"</formula>
    </cfRule>
  </conditionalFormatting>
  <conditionalFormatting sqref="H230">
    <cfRule type="cellIs" dxfId="281" priority="573" operator="equal">
      <formula>"No cumple"</formula>
    </cfRule>
    <cfRule type="cellIs" dxfId="280" priority="574" operator="greaterThan">
      <formula>$H$9</formula>
    </cfRule>
  </conditionalFormatting>
  <conditionalFormatting sqref="G230">
    <cfRule type="cellIs" dxfId="279" priority="572" operator="equal">
      <formula>"No cumple"</formula>
    </cfRule>
  </conditionalFormatting>
  <conditionalFormatting sqref="H230">
    <cfRule type="cellIs" dxfId="278" priority="570" operator="equal">
      <formula>"No cumple"</formula>
    </cfRule>
    <cfRule type="cellIs" dxfId="277" priority="571" operator="greaterThan">
      <formula>$H$9</formula>
    </cfRule>
  </conditionalFormatting>
  <conditionalFormatting sqref="G230">
    <cfRule type="cellIs" dxfId="276" priority="569" operator="equal">
      <formula>"No cumple"</formula>
    </cfRule>
  </conditionalFormatting>
  <conditionalFormatting sqref="H230">
    <cfRule type="cellIs" dxfId="275" priority="566" operator="equal">
      <formula>"si cumple"</formula>
    </cfRule>
    <cfRule type="cellIs" dxfId="274" priority="567" operator="equal">
      <formula>"No cumple"</formula>
    </cfRule>
    <cfRule type="cellIs" dxfId="273" priority="568" operator="greaterThan">
      <formula>$H$9</formula>
    </cfRule>
  </conditionalFormatting>
  <conditionalFormatting sqref="G230">
    <cfRule type="cellIs" dxfId="272" priority="565" operator="equal">
      <formula>"No cumple"</formula>
    </cfRule>
  </conditionalFormatting>
  <conditionalFormatting sqref="H230">
    <cfRule type="cellIs" dxfId="271" priority="563" operator="equal">
      <formula>"No cumple"</formula>
    </cfRule>
    <cfRule type="cellIs" dxfId="270" priority="564" operator="greaterThan">
      <formula>$H$9</formula>
    </cfRule>
  </conditionalFormatting>
  <conditionalFormatting sqref="G230">
    <cfRule type="cellIs" dxfId="269" priority="562" operator="equal">
      <formula>"No cumple"</formula>
    </cfRule>
  </conditionalFormatting>
  <conditionalFormatting sqref="H230">
    <cfRule type="cellIs" dxfId="268" priority="560" operator="equal">
      <formula>"No cumple"</formula>
    </cfRule>
    <cfRule type="cellIs" dxfId="267" priority="561" operator="greaterThan">
      <formula>$H$9</formula>
    </cfRule>
  </conditionalFormatting>
  <conditionalFormatting sqref="G230">
    <cfRule type="cellIs" dxfId="266" priority="559" operator="equal">
      <formula>"No cumple"</formula>
    </cfRule>
  </conditionalFormatting>
  <conditionalFormatting sqref="H230">
    <cfRule type="cellIs" dxfId="265" priority="557" operator="equal">
      <formula>"No cumple"</formula>
    </cfRule>
    <cfRule type="cellIs" dxfId="264" priority="558" operator="greaterThan">
      <formula>$H$9</formula>
    </cfRule>
  </conditionalFormatting>
  <conditionalFormatting sqref="G230">
    <cfRule type="cellIs" dxfId="263" priority="556" operator="equal">
      <formula>"No cumple"</formula>
    </cfRule>
  </conditionalFormatting>
  <conditionalFormatting sqref="H230">
    <cfRule type="cellIs" dxfId="262" priority="554" operator="equal">
      <formula>"No cumple"</formula>
    </cfRule>
    <cfRule type="cellIs" dxfId="261" priority="555" operator="greaterThan">
      <formula>$H$9</formula>
    </cfRule>
  </conditionalFormatting>
  <conditionalFormatting sqref="G230">
    <cfRule type="cellIs" dxfId="260" priority="553" operator="equal">
      <formula>"No cumple"</formula>
    </cfRule>
  </conditionalFormatting>
  <conditionalFormatting sqref="H230">
    <cfRule type="cellIs" dxfId="259" priority="550" operator="equal">
      <formula>"si cumple"</formula>
    </cfRule>
    <cfRule type="cellIs" dxfId="258" priority="551" operator="equal">
      <formula>"No cumple"</formula>
    </cfRule>
    <cfRule type="cellIs" dxfId="257" priority="552" operator="greaterThan">
      <formula>$H$9</formula>
    </cfRule>
  </conditionalFormatting>
  <conditionalFormatting sqref="G230">
    <cfRule type="cellIs" dxfId="256" priority="549" operator="equal">
      <formula>"No cumple"</formula>
    </cfRule>
  </conditionalFormatting>
  <conditionalFormatting sqref="H236">
    <cfRule type="cellIs" dxfId="255" priority="547" operator="equal">
      <formula>"No cumple"</formula>
    </cfRule>
    <cfRule type="cellIs" dxfId="254" priority="548" operator="greaterThan">
      <formula>$H$9</formula>
    </cfRule>
  </conditionalFormatting>
  <conditionalFormatting sqref="G236">
    <cfRule type="cellIs" dxfId="253" priority="546" operator="equal">
      <formula>"No cumple"</formula>
    </cfRule>
  </conditionalFormatting>
  <conditionalFormatting sqref="H236">
    <cfRule type="cellIs" dxfId="252" priority="544" operator="equal">
      <formula>"No cumple"</formula>
    </cfRule>
    <cfRule type="cellIs" dxfId="251" priority="545" operator="greaterThan">
      <formula>$H$9</formula>
    </cfRule>
  </conditionalFormatting>
  <conditionalFormatting sqref="G236">
    <cfRule type="cellIs" dxfId="250" priority="543" operator="equal">
      <formula>"No cumple"</formula>
    </cfRule>
  </conditionalFormatting>
  <conditionalFormatting sqref="H236">
    <cfRule type="cellIs" dxfId="249" priority="541" operator="equal">
      <formula>"No cumple"</formula>
    </cfRule>
    <cfRule type="cellIs" dxfId="248" priority="542" operator="greaterThan">
      <formula>$H$9</formula>
    </cfRule>
  </conditionalFormatting>
  <conditionalFormatting sqref="G236">
    <cfRule type="cellIs" dxfId="247" priority="540" operator="equal">
      <formula>"No cumple"</formula>
    </cfRule>
  </conditionalFormatting>
  <conditionalFormatting sqref="H236">
    <cfRule type="cellIs" dxfId="246" priority="538" operator="equal">
      <formula>"No cumple"</formula>
    </cfRule>
    <cfRule type="cellIs" dxfId="245" priority="539" operator="greaterThan">
      <formula>$H$9</formula>
    </cfRule>
  </conditionalFormatting>
  <conditionalFormatting sqref="G236">
    <cfRule type="cellIs" dxfId="244" priority="537" operator="equal">
      <formula>"No cumple"</formula>
    </cfRule>
  </conditionalFormatting>
  <conditionalFormatting sqref="H236">
    <cfRule type="cellIs" dxfId="243" priority="534" operator="equal">
      <formula>"si cumple"</formula>
    </cfRule>
    <cfRule type="cellIs" dxfId="242" priority="535" operator="equal">
      <formula>"No cumple"</formula>
    </cfRule>
    <cfRule type="cellIs" dxfId="241" priority="536" operator="greaterThan">
      <formula>$H$9</formula>
    </cfRule>
  </conditionalFormatting>
  <conditionalFormatting sqref="G236">
    <cfRule type="cellIs" dxfId="240" priority="533" operator="equal">
      <formula>"No cumple"</formula>
    </cfRule>
  </conditionalFormatting>
  <conditionalFormatting sqref="H236">
    <cfRule type="cellIs" dxfId="239" priority="531" operator="equal">
      <formula>"No cumple"</formula>
    </cfRule>
    <cfRule type="cellIs" dxfId="238" priority="532" operator="greaterThan">
      <formula>$H$9</formula>
    </cfRule>
  </conditionalFormatting>
  <conditionalFormatting sqref="G236">
    <cfRule type="cellIs" dxfId="237" priority="530" operator="equal">
      <formula>"No cumple"</formula>
    </cfRule>
  </conditionalFormatting>
  <conditionalFormatting sqref="H236">
    <cfRule type="cellIs" dxfId="236" priority="528" operator="equal">
      <formula>"No cumple"</formula>
    </cfRule>
    <cfRule type="cellIs" dxfId="235" priority="529" operator="greaterThan">
      <formula>$H$9</formula>
    </cfRule>
  </conditionalFormatting>
  <conditionalFormatting sqref="G236">
    <cfRule type="cellIs" dxfId="234" priority="527" operator="equal">
      <formula>"No cumple"</formula>
    </cfRule>
  </conditionalFormatting>
  <conditionalFormatting sqref="H236">
    <cfRule type="cellIs" dxfId="233" priority="525" operator="equal">
      <formula>"No cumple"</formula>
    </cfRule>
    <cfRule type="cellIs" dxfId="232" priority="526" operator="greaterThan">
      <formula>$H$9</formula>
    </cfRule>
  </conditionalFormatting>
  <conditionalFormatting sqref="G236">
    <cfRule type="cellIs" dxfId="231" priority="524" operator="equal">
      <formula>"No cumple"</formula>
    </cfRule>
  </conditionalFormatting>
  <conditionalFormatting sqref="H236">
    <cfRule type="cellIs" dxfId="230" priority="522" operator="equal">
      <formula>"No cumple"</formula>
    </cfRule>
    <cfRule type="cellIs" dxfId="229" priority="523" operator="greaterThan">
      <formula>$H$9</formula>
    </cfRule>
  </conditionalFormatting>
  <conditionalFormatting sqref="G236">
    <cfRule type="cellIs" dxfId="228" priority="521" operator="equal">
      <formula>"No cumple"</formula>
    </cfRule>
  </conditionalFormatting>
  <conditionalFormatting sqref="H236">
    <cfRule type="cellIs" dxfId="227" priority="518" operator="equal">
      <formula>"si cumple"</formula>
    </cfRule>
    <cfRule type="cellIs" dxfId="226" priority="519" operator="equal">
      <formula>"No cumple"</formula>
    </cfRule>
    <cfRule type="cellIs" dxfId="225" priority="520" operator="greaterThan">
      <formula>$H$9</formula>
    </cfRule>
  </conditionalFormatting>
  <conditionalFormatting sqref="G236">
    <cfRule type="cellIs" dxfId="224" priority="517" operator="equal">
      <formula>"No cumple"</formula>
    </cfRule>
  </conditionalFormatting>
  <conditionalFormatting sqref="H239">
    <cfRule type="cellIs" dxfId="223" priority="515" operator="equal">
      <formula>"No cumple"</formula>
    </cfRule>
    <cfRule type="cellIs" dxfId="222" priority="516" operator="greaterThan">
      <formula>$H$9</formula>
    </cfRule>
  </conditionalFormatting>
  <conditionalFormatting sqref="G239">
    <cfRule type="cellIs" dxfId="221" priority="514" operator="equal">
      <formula>"No cumple"</formula>
    </cfRule>
  </conditionalFormatting>
  <conditionalFormatting sqref="H239">
    <cfRule type="cellIs" dxfId="220" priority="512" operator="equal">
      <formula>"No cumple"</formula>
    </cfRule>
    <cfRule type="cellIs" dxfId="219" priority="513" operator="greaterThan">
      <formula>$H$9</formula>
    </cfRule>
  </conditionalFormatting>
  <conditionalFormatting sqref="G239">
    <cfRule type="cellIs" dxfId="218" priority="511" operator="equal">
      <formula>"No cumple"</formula>
    </cfRule>
  </conditionalFormatting>
  <conditionalFormatting sqref="H239">
    <cfRule type="cellIs" dxfId="217" priority="509" operator="equal">
      <formula>"No cumple"</formula>
    </cfRule>
    <cfRule type="cellIs" dxfId="216" priority="510" operator="greaterThan">
      <formula>$H$9</formula>
    </cfRule>
  </conditionalFormatting>
  <conditionalFormatting sqref="G239">
    <cfRule type="cellIs" dxfId="215" priority="508" operator="equal">
      <formula>"No cumple"</formula>
    </cfRule>
  </conditionalFormatting>
  <conditionalFormatting sqref="H239">
    <cfRule type="cellIs" dxfId="214" priority="506" operator="equal">
      <formula>"No cumple"</formula>
    </cfRule>
    <cfRule type="cellIs" dxfId="213" priority="507" operator="greaterThan">
      <formula>$H$9</formula>
    </cfRule>
  </conditionalFormatting>
  <conditionalFormatting sqref="G239">
    <cfRule type="cellIs" dxfId="212" priority="505" operator="equal">
      <formula>"No cumple"</formula>
    </cfRule>
  </conditionalFormatting>
  <conditionalFormatting sqref="H239">
    <cfRule type="cellIs" dxfId="211" priority="502" operator="equal">
      <formula>"si cumple"</formula>
    </cfRule>
    <cfRule type="cellIs" dxfId="210" priority="503" operator="equal">
      <formula>"No cumple"</formula>
    </cfRule>
    <cfRule type="cellIs" dxfId="209" priority="504" operator="greaterThan">
      <formula>$H$9</formula>
    </cfRule>
  </conditionalFormatting>
  <conditionalFormatting sqref="G239">
    <cfRule type="cellIs" dxfId="208" priority="501" operator="equal">
      <formula>"No cumple"</formula>
    </cfRule>
  </conditionalFormatting>
  <conditionalFormatting sqref="H239">
    <cfRule type="cellIs" dxfId="207" priority="499" operator="equal">
      <formula>"No cumple"</formula>
    </cfRule>
    <cfRule type="cellIs" dxfId="206" priority="500" operator="greaterThan">
      <formula>$H$9</formula>
    </cfRule>
  </conditionalFormatting>
  <conditionalFormatting sqref="G239">
    <cfRule type="cellIs" dxfId="205" priority="498" operator="equal">
      <formula>"No cumple"</formula>
    </cfRule>
  </conditionalFormatting>
  <conditionalFormatting sqref="H239">
    <cfRule type="cellIs" dxfId="204" priority="496" operator="equal">
      <formula>"No cumple"</formula>
    </cfRule>
    <cfRule type="cellIs" dxfId="203" priority="497" operator="greaterThan">
      <formula>$H$9</formula>
    </cfRule>
  </conditionalFormatting>
  <conditionalFormatting sqref="G239">
    <cfRule type="cellIs" dxfId="202" priority="495" operator="equal">
      <formula>"No cumple"</formula>
    </cfRule>
  </conditionalFormatting>
  <conditionalFormatting sqref="H239">
    <cfRule type="cellIs" dxfId="201" priority="493" operator="equal">
      <formula>"No cumple"</formula>
    </cfRule>
    <cfRule type="cellIs" dxfId="200" priority="494" operator="greaterThan">
      <formula>$H$9</formula>
    </cfRule>
  </conditionalFormatting>
  <conditionalFormatting sqref="G239">
    <cfRule type="cellIs" dxfId="199" priority="492" operator="equal">
      <formula>"No cumple"</formula>
    </cfRule>
  </conditionalFormatting>
  <conditionalFormatting sqref="H239">
    <cfRule type="cellIs" dxfId="198" priority="490" operator="equal">
      <formula>"No cumple"</formula>
    </cfRule>
    <cfRule type="cellIs" dxfId="197" priority="491" operator="greaterThan">
      <formula>$H$9</formula>
    </cfRule>
  </conditionalFormatting>
  <conditionalFormatting sqref="G239">
    <cfRule type="cellIs" dxfId="196" priority="489" operator="equal">
      <formula>"No cumple"</formula>
    </cfRule>
  </conditionalFormatting>
  <conditionalFormatting sqref="H239">
    <cfRule type="cellIs" dxfId="195" priority="486" operator="equal">
      <formula>"si cumple"</formula>
    </cfRule>
    <cfRule type="cellIs" dxfId="194" priority="487" operator="equal">
      <formula>"No cumple"</formula>
    </cfRule>
    <cfRule type="cellIs" dxfId="193" priority="488" operator="greaterThan">
      <formula>$H$9</formula>
    </cfRule>
  </conditionalFormatting>
  <conditionalFormatting sqref="G239">
    <cfRule type="cellIs" dxfId="192" priority="485" operator="equal">
      <formula>"No cumple"</formula>
    </cfRule>
  </conditionalFormatting>
  <conditionalFormatting sqref="H242">
    <cfRule type="cellIs" dxfId="191" priority="483" operator="equal">
      <formula>"No cumple"</formula>
    </cfRule>
    <cfRule type="cellIs" dxfId="190" priority="484" operator="greaterThan">
      <formula>$H$9</formula>
    </cfRule>
  </conditionalFormatting>
  <conditionalFormatting sqref="G242">
    <cfRule type="cellIs" dxfId="189" priority="482" operator="equal">
      <formula>"No cumple"</formula>
    </cfRule>
  </conditionalFormatting>
  <conditionalFormatting sqref="H242">
    <cfRule type="cellIs" dxfId="188" priority="480" operator="equal">
      <formula>"No cumple"</formula>
    </cfRule>
    <cfRule type="cellIs" dxfId="187" priority="481" operator="greaterThan">
      <formula>$H$9</formula>
    </cfRule>
  </conditionalFormatting>
  <conditionalFormatting sqref="G242">
    <cfRule type="cellIs" dxfId="186" priority="479" operator="equal">
      <formula>"No cumple"</formula>
    </cfRule>
  </conditionalFormatting>
  <conditionalFormatting sqref="H242">
    <cfRule type="cellIs" dxfId="185" priority="477" operator="equal">
      <formula>"No cumple"</formula>
    </cfRule>
    <cfRule type="cellIs" dxfId="184" priority="478" operator="greaterThan">
      <formula>$H$9</formula>
    </cfRule>
  </conditionalFormatting>
  <conditionalFormatting sqref="G242">
    <cfRule type="cellIs" dxfId="183" priority="476" operator="equal">
      <formula>"No cumple"</formula>
    </cfRule>
  </conditionalFormatting>
  <conditionalFormatting sqref="H242">
    <cfRule type="cellIs" dxfId="182" priority="474" operator="equal">
      <formula>"No cumple"</formula>
    </cfRule>
    <cfRule type="cellIs" dxfId="181" priority="475" operator="greaterThan">
      <formula>$H$9</formula>
    </cfRule>
  </conditionalFormatting>
  <conditionalFormatting sqref="G242">
    <cfRule type="cellIs" dxfId="180" priority="473" operator="equal">
      <formula>"No cumple"</formula>
    </cfRule>
  </conditionalFormatting>
  <conditionalFormatting sqref="H242">
    <cfRule type="cellIs" dxfId="179" priority="470" operator="equal">
      <formula>"si cumple"</formula>
    </cfRule>
    <cfRule type="cellIs" dxfId="178" priority="471" operator="equal">
      <formula>"No cumple"</formula>
    </cfRule>
    <cfRule type="cellIs" dxfId="177" priority="472" operator="greaterThan">
      <formula>$H$9</formula>
    </cfRule>
  </conditionalFormatting>
  <conditionalFormatting sqref="G242">
    <cfRule type="cellIs" dxfId="176" priority="469" operator="equal">
      <formula>"No cumple"</formula>
    </cfRule>
  </conditionalFormatting>
  <conditionalFormatting sqref="H242">
    <cfRule type="cellIs" dxfId="175" priority="467" operator="equal">
      <formula>"No cumple"</formula>
    </cfRule>
    <cfRule type="cellIs" dxfId="174" priority="468" operator="greaterThan">
      <formula>$H$9</formula>
    </cfRule>
  </conditionalFormatting>
  <conditionalFormatting sqref="G242">
    <cfRule type="cellIs" dxfId="173" priority="466" operator="equal">
      <formula>"No cumple"</formula>
    </cfRule>
  </conditionalFormatting>
  <conditionalFormatting sqref="H242">
    <cfRule type="cellIs" dxfId="172" priority="464" operator="equal">
      <formula>"No cumple"</formula>
    </cfRule>
    <cfRule type="cellIs" dxfId="171" priority="465" operator="greaterThan">
      <formula>$H$9</formula>
    </cfRule>
  </conditionalFormatting>
  <conditionalFormatting sqref="G242">
    <cfRule type="cellIs" dxfId="170" priority="463" operator="equal">
      <formula>"No cumple"</formula>
    </cfRule>
  </conditionalFormatting>
  <conditionalFormatting sqref="H242">
    <cfRule type="cellIs" dxfId="169" priority="461" operator="equal">
      <formula>"No cumple"</formula>
    </cfRule>
    <cfRule type="cellIs" dxfId="168" priority="462" operator="greaterThan">
      <formula>$H$9</formula>
    </cfRule>
  </conditionalFormatting>
  <conditionalFormatting sqref="G242">
    <cfRule type="cellIs" dxfId="167" priority="460" operator="equal">
      <formula>"No cumple"</formula>
    </cfRule>
  </conditionalFormatting>
  <conditionalFormatting sqref="H242">
    <cfRule type="cellIs" dxfId="166" priority="458" operator="equal">
      <formula>"No cumple"</formula>
    </cfRule>
    <cfRule type="cellIs" dxfId="165" priority="459" operator="greaterThan">
      <formula>$H$9</formula>
    </cfRule>
  </conditionalFormatting>
  <conditionalFormatting sqref="G242">
    <cfRule type="cellIs" dxfId="164" priority="457" operator="equal">
      <formula>"No cumple"</formula>
    </cfRule>
  </conditionalFormatting>
  <conditionalFormatting sqref="H242">
    <cfRule type="cellIs" dxfId="163" priority="454" operator="equal">
      <formula>"si cumple"</formula>
    </cfRule>
    <cfRule type="cellIs" dxfId="162" priority="455" operator="equal">
      <formula>"No cumple"</formula>
    </cfRule>
    <cfRule type="cellIs" dxfId="161" priority="456" operator="greaterThan">
      <formula>$H$9</formula>
    </cfRule>
  </conditionalFormatting>
  <conditionalFormatting sqref="G242">
    <cfRule type="cellIs" dxfId="160" priority="453" operator="equal">
      <formula>"No cumple"</formula>
    </cfRule>
  </conditionalFormatting>
  <conditionalFormatting sqref="H249">
    <cfRule type="cellIs" dxfId="159" priority="451" operator="equal">
      <formula>"No cumple"</formula>
    </cfRule>
    <cfRule type="cellIs" dxfId="158" priority="452" operator="greaterThan">
      <formula>$H$9</formula>
    </cfRule>
  </conditionalFormatting>
  <conditionalFormatting sqref="G249">
    <cfRule type="cellIs" dxfId="157" priority="450" operator="equal">
      <formula>"No cumple"</formula>
    </cfRule>
  </conditionalFormatting>
  <conditionalFormatting sqref="H249">
    <cfRule type="cellIs" dxfId="156" priority="448" operator="equal">
      <formula>"No cumple"</formula>
    </cfRule>
    <cfRule type="cellIs" dxfId="155" priority="449" operator="greaterThan">
      <formula>$H$9</formula>
    </cfRule>
  </conditionalFormatting>
  <conditionalFormatting sqref="G249">
    <cfRule type="cellIs" dxfId="154" priority="447" operator="equal">
      <formula>"No cumple"</formula>
    </cfRule>
  </conditionalFormatting>
  <conditionalFormatting sqref="H249">
    <cfRule type="cellIs" dxfId="153" priority="445" operator="equal">
      <formula>"No cumple"</formula>
    </cfRule>
    <cfRule type="cellIs" dxfId="152" priority="446" operator="greaterThan">
      <formula>$H$9</formula>
    </cfRule>
  </conditionalFormatting>
  <conditionalFormatting sqref="G249">
    <cfRule type="cellIs" dxfId="151" priority="444" operator="equal">
      <formula>"No cumple"</formula>
    </cfRule>
  </conditionalFormatting>
  <conditionalFormatting sqref="H249">
    <cfRule type="cellIs" dxfId="150" priority="442" operator="equal">
      <formula>"No cumple"</formula>
    </cfRule>
    <cfRule type="cellIs" dxfId="149" priority="443" operator="greaterThan">
      <formula>$H$9</formula>
    </cfRule>
  </conditionalFormatting>
  <conditionalFormatting sqref="G249">
    <cfRule type="cellIs" dxfId="148" priority="441" operator="equal">
      <formula>"No cumple"</formula>
    </cfRule>
  </conditionalFormatting>
  <conditionalFormatting sqref="H249">
    <cfRule type="cellIs" dxfId="147" priority="438" operator="equal">
      <formula>"si cumple"</formula>
    </cfRule>
    <cfRule type="cellIs" dxfId="146" priority="439" operator="equal">
      <formula>"No cumple"</formula>
    </cfRule>
    <cfRule type="cellIs" dxfId="145" priority="440" operator="greaterThan">
      <formula>$H$9</formula>
    </cfRule>
  </conditionalFormatting>
  <conditionalFormatting sqref="G249">
    <cfRule type="cellIs" dxfId="144" priority="437" operator="equal">
      <formula>"No cumple"</formula>
    </cfRule>
  </conditionalFormatting>
  <conditionalFormatting sqref="H249">
    <cfRule type="cellIs" dxfId="143" priority="435" operator="equal">
      <formula>"No cumple"</formula>
    </cfRule>
    <cfRule type="cellIs" dxfId="142" priority="436" operator="greaterThan">
      <formula>$H$9</formula>
    </cfRule>
  </conditionalFormatting>
  <conditionalFormatting sqref="G249">
    <cfRule type="cellIs" dxfId="141" priority="434" operator="equal">
      <formula>"No cumple"</formula>
    </cfRule>
  </conditionalFormatting>
  <conditionalFormatting sqref="H249">
    <cfRule type="cellIs" dxfId="140" priority="432" operator="equal">
      <formula>"No cumple"</formula>
    </cfRule>
    <cfRule type="cellIs" dxfId="139" priority="433" operator="greaterThan">
      <formula>$H$9</formula>
    </cfRule>
  </conditionalFormatting>
  <conditionalFormatting sqref="G249">
    <cfRule type="cellIs" dxfId="138" priority="431" operator="equal">
      <formula>"No cumple"</formula>
    </cfRule>
  </conditionalFormatting>
  <conditionalFormatting sqref="H249">
    <cfRule type="cellIs" dxfId="137" priority="429" operator="equal">
      <formula>"No cumple"</formula>
    </cfRule>
    <cfRule type="cellIs" dxfId="136" priority="430" operator="greaterThan">
      <formula>$H$9</formula>
    </cfRule>
  </conditionalFormatting>
  <conditionalFormatting sqref="G249">
    <cfRule type="cellIs" dxfId="135" priority="428" operator="equal">
      <formula>"No cumple"</formula>
    </cfRule>
  </conditionalFormatting>
  <conditionalFormatting sqref="H249">
    <cfRule type="cellIs" dxfId="134" priority="426" operator="equal">
      <formula>"No cumple"</formula>
    </cfRule>
    <cfRule type="cellIs" dxfId="133" priority="427" operator="greaterThan">
      <formula>$H$9</formula>
    </cfRule>
  </conditionalFormatting>
  <conditionalFormatting sqref="G249">
    <cfRule type="cellIs" dxfId="132" priority="425" operator="equal">
      <formula>"No cumple"</formula>
    </cfRule>
  </conditionalFormatting>
  <conditionalFormatting sqref="H249">
    <cfRule type="cellIs" dxfId="131" priority="422" operator="equal">
      <formula>"si cumple"</formula>
    </cfRule>
    <cfRule type="cellIs" dxfId="130" priority="423" operator="equal">
      <formula>"No cumple"</formula>
    </cfRule>
    <cfRule type="cellIs" dxfId="129" priority="424" operator="greaterThan">
      <formula>$H$9</formula>
    </cfRule>
  </conditionalFormatting>
  <conditionalFormatting sqref="G249">
    <cfRule type="cellIs" dxfId="128" priority="421" operator="equal">
      <formula>"No cumple"</formula>
    </cfRule>
  </conditionalFormatting>
  <conditionalFormatting sqref="H253">
    <cfRule type="cellIs" dxfId="127" priority="419" operator="equal">
      <formula>"No cumple"</formula>
    </cfRule>
    <cfRule type="cellIs" dxfId="126" priority="420" operator="greaterThan">
      <formula>$H$9</formula>
    </cfRule>
  </conditionalFormatting>
  <conditionalFormatting sqref="G253">
    <cfRule type="cellIs" dxfId="125" priority="418" operator="equal">
      <formula>"No cumple"</formula>
    </cfRule>
  </conditionalFormatting>
  <conditionalFormatting sqref="H253">
    <cfRule type="cellIs" dxfId="124" priority="416" operator="equal">
      <formula>"No cumple"</formula>
    </cfRule>
    <cfRule type="cellIs" dxfId="123" priority="417" operator="greaterThan">
      <formula>$H$9</formula>
    </cfRule>
  </conditionalFormatting>
  <conditionalFormatting sqref="G253">
    <cfRule type="cellIs" dxfId="122" priority="415" operator="equal">
      <formula>"No cumple"</formula>
    </cfRule>
  </conditionalFormatting>
  <conditionalFormatting sqref="H253">
    <cfRule type="cellIs" dxfId="121" priority="413" operator="equal">
      <formula>"No cumple"</formula>
    </cfRule>
    <cfRule type="cellIs" dxfId="120" priority="414" operator="greaterThan">
      <formula>$H$9</formula>
    </cfRule>
  </conditionalFormatting>
  <conditionalFormatting sqref="G253">
    <cfRule type="cellIs" dxfId="119" priority="412" operator="equal">
      <formula>"No cumple"</formula>
    </cfRule>
  </conditionalFormatting>
  <conditionalFormatting sqref="H253">
    <cfRule type="cellIs" dxfId="118" priority="410" operator="equal">
      <formula>"No cumple"</formula>
    </cfRule>
    <cfRule type="cellIs" dxfId="117" priority="411" operator="greaterThan">
      <formula>$H$9</formula>
    </cfRule>
  </conditionalFormatting>
  <conditionalFormatting sqref="G253">
    <cfRule type="cellIs" dxfId="116" priority="409" operator="equal">
      <formula>"No cumple"</formula>
    </cfRule>
  </conditionalFormatting>
  <conditionalFormatting sqref="H253">
    <cfRule type="cellIs" dxfId="115" priority="406" operator="equal">
      <formula>"si cumple"</formula>
    </cfRule>
    <cfRule type="cellIs" dxfId="114" priority="407" operator="equal">
      <formula>"No cumple"</formula>
    </cfRule>
    <cfRule type="cellIs" dxfId="113" priority="408" operator="greaterThan">
      <formula>$H$9</formula>
    </cfRule>
  </conditionalFormatting>
  <conditionalFormatting sqref="G253">
    <cfRule type="cellIs" dxfId="112" priority="405" operator="equal">
      <formula>"No cumple"</formula>
    </cfRule>
  </conditionalFormatting>
  <conditionalFormatting sqref="H253">
    <cfRule type="cellIs" dxfId="111" priority="403" operator="equal">
      <formula>"No cumple"</formula>
    </cfRule>
    <cfRule type="cellIs" dxfId="110" priority="404" operator="greaterThan">
      <formula>$H$9</formula>
    </cfRule>
  </conditionalFormatting>
  <conditionalFormatting sqref="G253">
    <cfRule type="cellIs" dxfId="109" priority="402" operator="equal">
      <formula>"No cumple"</formula>
    </cfRule>
  </conditionalFormatting>
  <conditionalFormatting sqref="H253">
    <cfRule type="cellIs" dxfId="108" priority="400" operator="equal">
      <formula>"No cumple"</formula>
    </cfRule>
    <cfRule type="cellIs" dxfId="107" priority="401" operator="greaterThan">
      <formula>$H$9</formula>
    </cfRule>
  </conditionalFormatting>
  <conditionalFormatting sqref="G253">
    <cfRule type="cellIs" dxfId="106" priority="399" operator="equal">
      <formula>"No cumple"</formula>
    </cfRule>
  </conditionalFormatting>
  <conditionalFormatting sqref="H253">
    <cfRule type="cellIs" dxfId="105" priority="397" operator="equal">
      <formula>"No cumple"</formula>
    </cfRule>
    <cfRule type="cellIs" dxfId="104" priority="398" operator="greaterThan">
      <formula>$H$9</formula>
    </cfRule>
  </conditionalFormatting>
  <conditionalFormatting sqref="G253">
    <cfRule type="cellIs" dxfId="103" priority="396" operator="equal">
      <formula>"No cumple"</formula>
    </cfRule>
  </conditionalFormatting>
  <conditionalFormatting sqref="H253">
    <cfRule type="cellIs" dxfId="102" priority="394" operator="equal">
      <formula>"No cumple"</formula>
    </cfRule>
    <cfRule type="cellIs" dxfId="101" priority="395" operator="greaterThan">
      <formula>$H$9</formula>
    </cfRule>
  </conditionalFormatting>
  <conditionalFormatting sqref="G253">
    <cfRule type="cellIs" dxfId="100" priority="393" operator="equal">
      <formula>"No cumple"</formula>
    </cfRule>
  </conditionalFormatting>
  <conditionalFormatting sqref="H253">
    <cfRule type="cellIs" dxfId="99" priority="390" operator="equal">
      <formula>"si cumple"</formula>
    </cfRule>
    <cfRule type="cellIs" dxfId="98" priority="391" operator="equal">
      <formula>"No cumple"</formula>
    </cfRule>
    <cfRule type="cellIs" dxfId="97" priority="392" operator="greaterThan">
      <formula>$H$9</formula>
    </cfRule>
  </conditionalFormatting>
  <conditionalFormatting sqref="G253">
    <cfRule type="cellIs" dxfId="96" priority="389" operator="equal">
      <formula>"No cumple"</formula>
    </cfRule>
  </conditionalFormatting>
  <conditionalFormatting sqref="H264">
    <cfRule type="cellIs" dxfId="95" priority="387" operator="equal">
      <formula>"No cumple"</formula>
    </cfRule>
    <cfRule type="cellIs" dxfId="94" priority="388" operator="greaterThan">
      <formula>$H$9</formula>
    </cfRule>
  </conditionalFormatting>
  <conditionalFormatting sqref="G264">
    <cfRule type="cellIs" dxfId="93" priority="386" operator="equal">
      <formula>"No cumple"</formula>
    </cfRule>
  </conditionalFormatting>
  <conditionalFormatting sqref="H264">
    <cfRule type="cellIs" dxfId="92" priority="384" operator="equal">
      <formula>"No cumple"</formula>
    </cfRule>
    <cfRule type="cellIs" dxfId="91" priority="385" operator="greaterThan">
      <formula>$H$9</formula>
    </cfRule>
  </conditionalFormatting>
  <conditionalFormatting sqref="G264">
    <cfRule type="cellIs" dxfId="90" priority="383" operator="equal">
      <formula>"No cumple"</formula>
    </cfRule>
  </conditionalFormatting>
  <conditionalFormatting sqref="H264">
    <cfRule type="cellIs" dxfId="89" priority="381" operator="equal">
      <formula>"No cumple"</formula>
    </cfRule>
    <cfRule type="cellIs" dxfId="88" priority="382" operator="greaterThan">
      <formula>$H$9</formula>
    </cfRule>
  </conditionalFormatting>
  <conditionalFormatting sqref="G264">
    <cfRule type="cellIs" dxfId="87" priority="380" operator="equal">
      <formula>"No cumple"</formula>
    </cfRule>
  </conditionalFormatting>
  <conditionalFormatting sqref="H264">
    <cfRule type="cellIs" dxfId="86" priority="378" operator="equal">
      <formula>"No cumple"</formula>
    </cfRule>
    <cfRule type="cellIs" dxfId="85" priority="379" operator="greaterThan">
      <formula>$H$9</formula>
    </cfRule>
  </conditionalFormatting>
  <conditionalFormatting sqref="G264">
    <cfRule type="cellIs" dxfId="84" priority="377" operator="equal">
      <formula>"No cumple"</formula>
    </cfRule>
  </conditionalFormatting>
  <conditionalFormatting sqref="H264">
    <cfRule type="cellIs" dxfId="83" priority="374" operator="equal">
      <formula>"si cumple"</formula>
    </cfRule>
    <cfRule type="cellIs" dxfId="82" priority="375" operator="equal">
      <formula>"No cumple"</formula>
    </cfRule>
    <cfRule type="cellIs" dxfId="81" priority="376" operator="greaterThan">
      <formula>$H$9</formula>
    </cfRule>
  </conditionalFormatting>
  <conditionalFormatting sqref="G264">
    <cfRule type="cellIs" dxfId="80" priority="373" operator="equal">
      <formula>"No cumple"</formula>
    </cfRule>
  </conditionalFormatting>
  <conditionalFormatting sqref="H264">
    <cfRule type="cellIs" dxfId="79" priority="371" operator="equal">
      <formula>"No cumple"</formula>
    </cfRule>
    <cfRule type="cellIs" dxfId="78" priority="372" operator="greaterThan">
      <formula>$H$9</formula>
    </cfRule>
  </conditionalFormatting>
  <conditionalFormatting sqref="G264">
    <cfRule type="cellIs" dxfId="77" priority="370" operator="equal">
      <formula>"No cumple"</formula>
    </cfRule>
  </conditionalFormatting>
  <conditionalFormatting sqref="H264">
    <cfRule type="cellIs" dxfId="76" priority="368" operator="equal">
      <formula>"No cumple"</formula>
    </cfRule>
    <cfRule type="cellIs" dxfId="75" priority="369" operator="greaterThan">
      <formula>$H$9</formula>
    </cfRule>
  </conditionalFormatting>
  <conditionalFormatting sqref="G264">
    <cfRule type="cellIs" dxfId="74" priority="367" operator="equal">
      <formula>"No cumple"</formula>
    </cfRule>
  </conditionalFormatting>
  <conditionalFormatting sqref="H264">
    <cfRule type="cellIs" dxfId="73" priority="365" operator="equal">
      <formula>"No cumple"</formula>
    </cfRule>
    <cfRule type="cellIs" dxfId="72" priority="366" operator="greaterThan">
      <formula>$H$9</formula>
    </cfRule>
  </conditionalFormatting>
  <conditionalFormatting sqref="G264">
    <cfRule type="cellIs" dxfId="71" priority="364" operator="equal">
      <formula>"No cumple"</formula>
    </cfRule>
  </conditionalFormatting>
  <conditionalFormatting sqref="H264">
    <cfRule type="cellIs" dxfId="70" priority="362" operator="equal">
      <formula>"No cumple"</formula>
    </cfRule>
    <cfRule type="cellIs" dxfId="69" priority="363" operator="greaterThan">
      <formula>$H$9</formula>
    </cfRule>
  </conditionalFormatting>
  <conditionalFormatting sqref="G264">
    <cfRule type="cellIs" dxfId="68" priority="361" operator="equal">
      <formula>"No cumple"</formula>
    </cfRule>
  </conditionalFormatting>
  <conditionalFormatting sqref="H264">
    <cfRule type="cellIs" dxfId="67" priority="358" operator="equal">
      <formula>"si cumple"</formula>
    </cfRule>
    <cfRule type="cellIs" dxfId="66" priority="359" operator="equal">
      <formula>"No cumple"</formula>
    </cfRule>
    <cfRule type="cellIs" dxfId="65" priority="360" operator="greaterThan">
      <formula>$H$9</formula>
    </cfRule>
  </conditionalFormatting>
  <conditionalFormatting sqref="G264">
    <cfRule type="cellIs" dxfId="64" priority="357" operator="equal">
      <formula>"No cumple"</formula>
    </cfRule>
  </conditionalFormatting>
  <conditionalFormatting sqref="H267">
    <cfRule type="cellIs" dxfId="63" priority="355" operator="equal">
      <formula>"No cumple"</formula>
    </cfRule>
    <cfRule type="cellIs" dxfId="62" priority="356" operator="greaterThan">
      <formula>$H$9</formula>
    </cfRule>
  </conditionalFormatting>
  <conditionalFormatting sqref="G267">
    <cfRule type="cellIs" dxfId="61" priority="354" operator="equal">
      <formula>"No cumple"</formula>
    </cfRule>
  </conditionalFormatting>
  <conditionalFormatting sqref="H267">
    <cfRule type="cellIs" dxfId="60" priority="352" operator="equal">
      <formula>"No cumple"</formula>
    </cfRule>
    <cfRule type="cellIs" dxfId="59" priority="353" operator="greaterThan">
      <formula>$H$9</formula>
    </cfRule>
  </conditionalFormatting>
  <conditionalFormatting sqref="G267">
    <cfRule type="cellIs" dxfId="58" priority="351" operator="equal">
      <formula>"No cumple"</formula>
    </cfRule>
  </conditionalFormatting>
  <conditionalFormatting sqref="H267">
    <cfRule type="cellIs" dxfId="57" priority="349" operator="equal">
      <formula>"No cumple"</formula>
    </cfRule>
    <cfRule type="cellIs" dxfId="56" priority="350" operator="greaterThan">
      <formula>$H$9</formula>
    </cfRule>
  </conditionalFormatting>
  <conditionalFormatting sqref="G267">
    <cfRule type="cellIs" dxfId="55" priority="348" operator="equal">
      <formula>"No cumple"</formula>
    </cfRule>
  </conditionalFormatting>
  <conditionalFormatting sqref="H267">
    <cfRule type="cellIs" dxfId="54" priority="346" operator="equal">
      <formula>"No cumple"</formula>
    </cfRule>
    <cfRule type="cellIs" dxfId="53" priority="347" operator="greaterThan">
      <formula>$H$9</formula>
    </cfRule>
  </conditionalFormatting>
  <conditionalFormatting sqref="G267">
    <cfRule type="cellIs" dxfId="52" priority="345" operator="equal">
      <formula>"No cumple"</formula>
    </cfRule>
  </conditionalFormatting>
  <conditionalFormatting sqref="H267">
    <cfRule type="cellIs" dxfId="51" priority="342" operator="equal">
      <formula>"si cumple"</formula>
    </cfRule>
    <cfRule type="cellIs" dxfId="50" priority="343" operator="equal">
      <formula>"No cumple"</formula>
    </cfRule>
    <cfRule type="cellIs" dxfId="49" priority="344" operator="greaterThan">
      <formula>$H$9</formula>
    </cfRule>
  </conditionalFormatting>
  <conditionalFormatting sqref="G267">
    <cfRule type="cellIs" dxfId="48" priority="341" operator="equal">
      <formula>"No cumple"</formula>
    </cfRule>
  </conditionalFormatting>
  <conditionalFormatting sqref="H267">
    <cfRule type="cellIs" dxfId="47" priority="339" operator="equal">
      <formula>"No cumple"</formula>
    </cfRule>
    <cfRule type="cellIs" dxfId="46" priority="340" operator="greaterThan">
      <formula>$H$9</formula>
    </cfRule>
  </conditionalFormatting>
  <conditionalFormatting sqref="G267">
    <cfRule type="cellIs" dxfId="45" priority="338" operator="equal">
      <formula>"No cumple"</formula>
    </cfRule>
  </conditionalFormatting>
  <conditionalFormatting sqref="H267">
    <cfRule type="cellIs" dxfId="44" priority="336" operator="equal">
      <formula>"No cumple"</formula>
    </cfRule>
    <cfRule type="cellIs" dxfId="43" priority="337" operator="greaterThan">
      <formula>$H$9</formula>
    </cfRule>
  </conditionalFormatting>
  <conditionalFormatting sqref="G267">
    <cfRule type="cellIs" dxfId="42" priority="335" operator="equal">
      <formula>"No cumple"</formula>
    </cfRule>
  </conditionalFormatting>
  <conditionalFormatting sqref="H267">
    <cfRule type="cellIs" dxfId="41" priority="333" operator="equal">
      <formula>"No cumple"</formula>
    </cfRule>
    <cfRule type="cellIs" dxfId="40" priority="334" operator="greaterThan">
      <formula>$H$9</formula>
    </cfRule>
  </conditionalFormatting>
  <conditionalFormatting sqref="G267">
    <cfRule type="cellIs" dxfId="39" priority="332" operator="equal">
      <formula>"No cumple"</formula>
    </cfRule>
  </conditionalFormatting>
  <conditionalFormatting sqref="H267">
    <cfRule type="cellIs" dxfId="38" priority="330" operator="equal">
      <formula>"No cumple"</formula>
    </cfRule>
    <cfRule type="cellIs" dxfId="37" priority="331" operator="greaterThan">
      <formula>$H$9</formula>
    </cfRule>
  </conditionalFormatting>
  <conditionalFormatting sqref="G267">
    <cfRule type="cellIs" dxfId="36" priority="329" operator="equal">
      <formula>"No cumple"</formula>
    </cfRule>
  </conditionalFormatting>
  <conditionalFormatting sqref="H267">
    <cfRule type="cellIs" dxfId="35" priority="326" operator="equal">
      <formula>"si cumple"</formula>
    </cfRule>
    <cfRule type="cellIs" dxfId="34" priority="327" operator="equal">
      <formula>"No cumple"</formula>
    </cfRule>
    <cfRule type="cellIs" dxfId="33" priority="328" operator="greaterThan">
      <formula>$H$9</formula>
    </cfRule>
  </conditionalFormatting>
  <conditionalFormatting sqref="G267">
    <cfRule type="cellIs" dxfId="32" priority="325" operator="equal">
      <formula>"No cumple"</formula>
    </cfRule>
  </conditionalFormatting>
  <conditionalFormatting sqref="H274">
    <cfRule type="cellIs" dxfId="31" priority="323" operator="equal">
      <formula>"No cumple"</formula>
    </cfRule>
    <cfRule type="cellIs" dxfId="30" priority="324" operator="greaterThan">
      <formula>$H$9</formula>
    </cfRule>
  </conditionalFormatting>
  <conditionalFormatting sqref="G274">
    <cfRule type="cellIs" dxfId="29" priority="322" operator="equal">
      <formula>"No cumple"</formula>
    </cfRule>
  </conditionalFormatting>
  <conditionalFormatting sqref="H274">
    <cfRule type="cellIs" dxfId="28" priority="320" operator="equal">
      <formula>"No cumple"</formula>
    </cfRule>
    <cfRule type="cellIs" dxfId="27" priority="321" operator="greaterThan">
      <formula>$H$9</formula>
    </cfRule>
  </conditionalFormatting>
  <conditionalFormatting sqref="G274">
    <cfRule type="cellIs" dxfId="26" priority="319" operator="equal">
      <formula>"No cumple"</formula>
    </cfRule>
  </conditionalFormatting>
  <conditionalFormatting sqref="H274">
    <cfRule type="cellIs" dxfId="25" priority="317" operator="equal">
      <formula>"No cumple"</formula>
    </cfRule>
    <cfRule type="cellIs" dxfId="24" priority="318" operator="greaterThan">
      <formula>$H$9</formula>
    </cfRule>
  </conditionalFormatting>
  <conditionalFormatting sqref="G274">
    <cfRule type="cellIs" dxfId="23" priority="316" operator="equal">
      <formula>"No cumple"</formula>
    </cfRule>
  </conditionalFormatting>
  <conditionalFormatting sqref="H274">
    <cfRule type="cellIs" dxfId="22" priority="314" operator="equal">
      <formula>"No cumple"</formula>
    </cfRule>
    <cfRule type="cellIs" dxfId="21" priority="315" operator="greaterThan">
      <formula>$H$9</formula>
    </cfRule>
  </conditionalFormatting>
  <conditionalFormatting sqref="G274">
    <cfRule type="cellIs" dxfId="20" priority="313" operator="equal">
      <formula>"No cumple"</formula>
    </cfRule>
  </conditionalFormatting>
  <conditionalFormatting sqref="H274">
    <cfRule type="cellIs" dxfId="19" priority="310" operator="equal">
      <formula>"si cumple"</formula>
    </cfRule>
    <cfRule type="cellIs" dxfId="18" priority="311" operator="equal">
      <formula>"No cumple"</formula>
    </cfRule>
    <cfRule type="cellIs" dxfId="17" priority="312" operator="greaterThan">
      <formula>$H$9</formula>
    </cfRule>
  </conditionalFormatting>
  <conditionalFormatting sqref="G274">
    <cfRule type="cellIs" dxfId="16" priority="309" operator="equal">
      <formula>"No cumple"</formula>
    </cfRule>
  </conditionalFormatting>
  <conditionalFormatting sqref="H274">
    <cfRule type="cellIs" dxfId="15" priority="307" operator="equal">
      <formula>"No cumple"</formula>
    </cfRule>
    <cfRule type="cellIs" dxfId="14" priority="308" operator="greaterThan">
      <formula>$H$9</formula>
    </cfRule>
  </conditionalFormatting>
  <conditionalFormatting sqref="G274">
    <cfRule type="cellIs" dxfId="13" priority="306" operator="equal">
      <formula>"No cumple"</formula>
    </cfRule>
  </conditionalFormatting>
  <conditionalFormatting sqref="H274">
    <cfRule type="cellIs" dxfId="12" priority="304" operator="equal">
      <formula>"No cumple"</formula>
    </cfRule>
    <cfRule type="cellIs" dxfId="11" priority="305" operator="greaterThan">
      <formula>$H$9</formula>
    </cfRule>
  </conditionalFormatting>
  <conditionalFormatting sqref="G274">
    <cfRule type="cellIs" dxfId="10" priority="303" operator="equal">
      <formula>"No cumple"</formula>
    </cfRule>
  </conditionalFormatting>
  <conditionalFormatting sqref="H274">
    <cfRule type="cellIs" dxfId="9" priority="301" operator="equal">
      <formula>"No cumple"</formula>
    </cfRule>
    <cfRule type="cellIs" dxfId="8" priority="302" operator="greaterThan">
      <formula>$H$9</formula>
    </cfRule>
  </conditionalFormatting>
  <conditionalFormatting sqref="G274">
    <cfRule type="cellIs" dxfId="7" priority="300" operator="equal">
      <formula>"No cumple"</formula>
    </cfRule>
  </conditionalFormatting>
  <conditionalFormatting sqref="H274">
    <cfRule type="cellIs" dxfId="6" priority="298" operator="equal">
      <formula>"No cumple"</formula>
    </cfRule>
    <cfRule type="cellIs" dxfId="5" priority="299" operator="greaterThan">
      <formula>$H$9</formula>
    </cfRule>
  </conditionalFormatting>
  <conditionalFormatting sqref="G274">
    <cfRule type="cellIs" dxfId="4" priority="297" operator="equal">
      <formula>"No cumple"</formula>
    </cfRule>
  </conditionalFormatting>
  <conditionalFormatting sqref="H274">
    <cfRule type="cellIs" dxfId="3" priority="294" operator="equal">
      <formula>"si cumple"</formula>
    </cfRule>
    <cfRule type="cellIs" dxfId="2" priority="295" operator="equal">
      <formula>"No cumple"</formula>
    </cfRule>
    <cfRule type="cellIs" dxfId="1" priority="296" operator="greaterThan">
      <formula>$H$9</formula>
    </cfRule>
  </conditionalFormatting>
  <conditionalFormatting sqref="G274">
    <cfRule type="cellIs" dxfId="0" priority="293" operator="equal">
      <formula>"No cumple"</formula>
    </cfRule>
  </conditionalFormatting>
  <conditionalFormatting sqref="D279:D285">
    <cfRule type="colorScale" priority="1925">
      <colorScale>
        <cfvo type="min"/>
        <cfvo type="percentile" val="50"/>
        <cfvo type="max"/>
        <color rgb="FFFF0000"/>
        <color rgb="FFFFEB84"/>
        <color theme="9"/>
      </colorScale>
    </cfRule>
  </conditionalFormatting>
  <conditionalFormatting sqref="J6:J275">
    <cfRule type="colorScale" priority="2">
      <colorScale>
        <cfvo type="num" val="0"/>
        <cfvo type="percentile" val="50"/>
        <cfvo type="num" val="1"/>
        <color rgb="FFFF0000"/>
        <color rgb="FFFFEB84"/>
        <color theme="9"/>
      </colorScale>
    </cfRule>
    <cfRule type="iconSet" priority="1">
      <iconSet>
        <cfvo type="percent" val="0"/>
        <cfvo type="percent" val="33"/>
        <cfvo type="percent" val="67"/>
      </iconSet>
    </cfRule>
  </conditionalFormatting>
  <printOptions horizontalCentered="1"/>
  <pageMargins left="0.51181102362204722" right="0.51181102362204722" top="0.55118110236220474" bottom="0.55118110236220474" header="0.31496062992125984" footer="0"/>
  <pageSetup paperSize="9" scale="53" fitToHeight="6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NOM-019</vt:lpstr>
      <vt:lpstr>grafico</vt:lpstr>
      <vt:lpstr>'NOM-019'!Área_de_impresión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2021-02-15T18:49:28Z</dcterms:created>
  <dcterms:modified xsi:type="dcterms:W3CDTF">2021-03-19T12:20:27Z</dcterms:modified>
</cp:coreProperties>
</file>